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carnallfarrar.sharepoint.com/teams/52082f56-e482-411e-bb5b-af5d296e4095/Shared Documents/FBC/6. Analysis and content development/Appendices/"/>
    </mc:Choice>
  </mc:AlternateContent>
  <xr:revisionPtr revIDLastSave="0" documentId="8_{EDADA5A9-B3C8-CC4A-A4CA-79F35B057F84}" xr6:coauthVersionLast="47" xr6:coauthVersionMax="47" xr10:uidLastSave="{00000000-0000-0000-0000-000000000000}"/>
  <bookViews>
    <workbookView xWindow="46080" yWindow="6560" windowWidth="14400" windowHeight="9660" xr2:uid="{00000000-000D-0000-FFFF-FFFF00000000}"/>
  </bookViews>
  <sheets>
    <sheet name="Full Risk Register" sheetId="4" r:id="rId1"/>
    <sheet name="Key" sheetId="2" r:id="rId2"/>
    <sheet name="Change Control Proces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4" l="1"/>
  <c r="K76" i="4"/>
  <c r="G75" i="4"/>
  <c r="K75" i="4"/>
  <c r="G74" i="4"/>
  <c r="K74" i="4"/>
  <c r="G73" i="4"/>
  <c r="K73" i="4"/>
  <c r="G6" i="4" l="1"/>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K71" i="4"/>
  <c r="K15" i="4"/>
  <c r="K49" i="4"/>
  <c r="K50" i="4"/>
  <c r="K60" i="4"/>
  <c r="K14" i="4" l="1"/>
  <c r="K12" i="4"/>
  <c r="K6" i="4" l="1"/>
  <c r="K13" i="4"/>
  <c r="K9" i="4"/>
  <c r="K10" i="4"/>
  <c r="K7" i="4"/>
  <c r="K8" i="4"/>
  <c r="K11" i="4"/>
  <c r="K48" i="4"/>
  <c r="K27" i="4"/>
  <c r="K28" i="4"/>
  <c r="K23" i="4"/>
  <c r="K24" i="4"/>
  <c r="K16" i="4"/>
  <c r="K29" i="4"/>
  <c r="K30" i="4"/>
  <c r="K22" i="4"/>
  <c r="K31" i="4"/>
  <c r="K53" i="4"/>
  <c r="K46" i="4"/>
  <c r="K25" i="4"/>
  <c r="K41" i="4"/>
  <c r="K54" i="4"/>
  <c r="K35" i="4"/>
  <c r="K36" i="4"/>
  <c r="K21" i="4"/>
  <c r="K42" i="4"/>
  <c r="K43" i="4"/>
  <c r="K44" i="4"/>
  <c r="K45" i="4"/>
  <c r="K33" i="4"/>
  <c r="K34" i="4"/>
  <c r="K26" i="4"/>
  <c r="K32" i="4"/>
  <c r="K52" i="4"/>
  <c r="K55" i="4"/>
  <c r="K51" i="4"/>
  <c r="K56" i="4"/>
  <c r="K59" i="4"/>
  <c r="K67" i="4"/>
  <c r="K64" i="4"/>
  <c r="K65" i="4"/>
  <c r="K63" i="4"/>
  <c r="K68" i="4"/>
  <c r="K69" i="4"/>
  <c r="K62" i="4"/>
  <c r="K72" i="4"/>
  <c r="K58" i="4"/>
  <c r="K70" i="4"/>
  <c r="K39" i="4"/>
  <c r="K40" i="4"/>
  <c r="K17" i="4"/>
  <c r="K18" i="4"/>
  <c r="K19" i="4"/>
  <c r="K20" i="4"/>
  <c r="K37" i="4"/>
  <c r="K57" i="4"/>
  <c r="K66" i="4"/>
  <c r="K38" i="4"/>
  <c r="K47" i="4"/>
  <c r="K61" i="4"/>
</calcChain>
</file>

<file path=xl/sharedStrings.xml><?xml version="1.0" encoding="utf-8"?>
<sst xmlns="http://schemas.openxmlformats.org/spreadsheetml/2006/main" count="591" uniqueCount="313">
  <si>
    <t>IN CONFIDENCE - Working Draft</t>
  </si>
  <si>
    <t>North West London Elective Orthopaedic Centre OBC: Project Risk Register</t>
  </si>
  <si>
    <t>Date updated:</t>
  </si>
  <si>
    <t>Risk Owner</t>
  </si>
  <si>
    <t>Date last updated</t>
  </si>
  <si>
    <t>Direction of
travel</t>
  </si>
  <si>
    <t>Status</t>
  </si>
  <si>
    <t>Ref.</t>
  </si>
  <si>
    <t>Risk Category</t>
  </si>
  <si>
    <t>Risk Description</t>
  </si>
  <si>
    <t>Likelihood (1-5)</t>
  </si>
  <si>
    <t>Consequence (1-5)</t>
  </si>
  <si>
    <t>Risk Rating</t>
  </si>
  <si>
    <t>Mitigating Actions</t>
  </si>
  <si>
    <t>Likelihood
(1-5)</t>
  </si>
  <si>
    <t>Likelihood</t>
  </si>
  <si>
    <t>Consequence</t>
  </si>
  <si>
    <t>R002</t>
  </si>
  <si>
    <t>Financial</t>
  </si>
  <si>
    <t>There is a risk of insufficient capital funding to support the required theatre expansion and other infrastructure changes</t>
  </si>
  <si>
    <t>Open</t>
  </si>
  <si>
    <t>Almost certain</t>
  </si>
  <si>
    <t>Catastrophic</t>
  </si>
  <si>
    <t>High</t>
  </si>
  <si>
    <t>R003</t>
  </si>
  <si>
    <t>Operational</t>
  </si>
  <si>
    <t>There is a risk that the implementation is delayed by shortage of key staff groups and that staff experience is poor. Key retention and recruitment issues -  covid recovery, T&amp;Cs, numbers of staff, new roles  and leadership capability.</t>
  </si>
  <si>
    <t>LNWH CFO</t>
  </si>
  <si>
    <t>Likely</t>
  </si>
  <si>
    <t>Major</t>
  </si>
  <si>
    <t>Medium</t>
  </si>
  <si>
    <t>R004</t>
  </si>
  <si>
    <t>NWL EOC Workforce Chair</t>
  </si>
  <si>
    <t>Possible</t>
  </si>
  <si>
    <t>Moderate</t>
  </si>
  <si>
    <t>Low</t>
  </si>
  <si>
    <t>R006</t>
  </si>
  <si>
    <t>There is a risk that delay to the project results in increased patient waiting times</t>
  </si>
  <si>
    <t>LNW Surgical DDO</t>
  </si>
  <si>
    <t>Unlikely</t>
  </si>
  <si>
    <t>Minor</t>
  </si>
  <si>
    <t>Minimal</t>
  </si>
  <si>
    <t>R029</t>
  </si>
  <si>
    <t>Risk that delay results in continuation of relatively low scores on clinical outcome metrics</t>
  </si>
  <si>
    <t>NWL EOC Finance Lead</t>
  </si>
  <si>
    <t>Rare</t>
  </si>
  <si>
    <t>Negligible</t>
  </si>
  <si>
    <t>R001</t>
  </si>
  <si>
    <t>Strategic</t>
  </si>
  <si>
    <t>NWL EOC Managing Director</t>
  </si>
  <si>
    <t>R030</t>
  </si>
  <si>
    <t>2</t>
  </si>
  <si>
    <t>Risk Owners</t>
  </si>
  <si>
    <t>Risk Categories</t>
  </si>
  <si>
    <t>R031</t>
  </si>
  <si>
    <t>Obtain better understanding of patient transport requirements through patient engagement. Provision of patient information regarding travel arrangements and availability of sufficient car parking. Potential renegotiation of the transport contract across the Sector.</t>
  </si>
  <si>
    <t>NWL EOC Estates Lead</t>
  </si>
  <si>
    <t>Martina Dineen</t>
  </si>
  <si>
    <t>R013</t>
  </si>
  <si>
    <t>Other services take priority on the CMH site resulting in lack of space to accommodate the EOC</t>
  </si>
  <si>
    <t>NWL EOC Clinical Advisor</t>
  </si>
  <si>
    <t>Jonathan Reid</t>
  </si>
  <si>
    <t>Clinical Care</t>
  </si>
  <si>
    <t>R016</t>
  </si>
  <si>
    <t>R005</t>
  </si>
  <si>
    <t>R007</t>
  </si>
  <si>
    <t>There is a risk that the planned number of cases per list is not achieved</t>
  </si>
  <si>
    <t>NWL EOC Transformation Lead</t>
  </si>
  <si>
    <t>Chloe Cox</t>
  </si>
  <si>
    <t>Construction/ Estates</t>
  </si>
  <si>
    <t>R008</t>
  </si>
  <si>
    <t>There is a risk that storage is insufficient resulting in poor processes and delays to care</t>
  </si>
  <si>
    <t>Gary Munn</t>
  </si>
  <si>
    <t>R009</t>
  </si>
  <si>
    <t>Ian Holloway/ Matt Bartlett</t>
  </si>
  <si>
    <t>R010</t>
  </si>
  <si>
    <t>R017</t>
  </si>
  <si>
    <t>There is a risk that the planned bed capacity is insufficient due to longer than expected length of stay</t>
  </si>
  <si>
    <t>NWL EOC Data Lead</t>
  </si>
  <si>
    <t>Piers Milner</t>
  </si>
  <si>
    <t>R018</t>
  </si>
  <si>
    <t>Construction/Estates</t>
  </si>
  <si>
    <t>There is a risk that the implementation is delayed by longer than expected building time scales, including logistical challenges of building in a live environment</t>
  </si>
  <si>
    <t>NWL EOC Facilities Lead</t>
  </si>
  <si>
    <t>Yvonne Smith</t>
  </si>
  <si>
    <t>R028</t>
  </si>
  <si>
    <t>Potential risk of delay or cost increases due to availability of materials and/or supply chain constraints</t>
  </si>
  <si>
    <t>Kevin Croft</t>
  </si>
  <si>
    <t>R033</t>
  </si>
  <si>
    <t>There is a risk that the calculated savings would not be realised in a timely manner if the inter trust marginal payment mechinism is in situ for a prolonged period</t>
  </si>
  <si>
    <t>Ensure that marginal rate agreement is agreed for a fixed period to provide incentive to repurpose vacanct space</t>
  </si>
  <si>
    <t>Kevin Finlinson</t>
  </si>
  <si>
    <t>R034</t>
  </si>
  <si>
    <t>Third stage costings have been used to inform the OBC including an allowance for heightened price inflation in addition to the 15% OB</t>
  </si>
  <si>
    <t>R035</t>
  </si>
  <si>
    <t>R036</t>
  </si>
  <si>
    <t>Significant increase in workforce to be based on the CMH site which if not filled with subtainial recruitment then temporary staffing will be attracted at a higher cost</t>
  </si>
  <si>
    <t>R011</t>
  </si>
  <si>
    <t>There is a risk that COVID-19 swab costs of £25 per swab increase the cost of delivery of POA such that the service cannot break even when top up funding is removed</t>
  </si>
  <si>
    <t>Highlight the cost impact
Negotiate cost avoidance with ICS
Ensure that financial model reflects most recent guidence on COVID testing requirements</t>
  </si>
  <si>
    <t>R012</t>
  </si>
  <si>
    <t>There is a risk of compromised infection control due to co-location of other specialities</t>
  </si>
  <si>
    <t>R014</t>
  </si>
  <si>
    <t>There is a risk of delay or cost increase due to PFI Project Co taking longer to make decisions than planned (e.g., stage 3 &amp; 4 delays), requiring significant change, or getting lenders' approval</t>
  </si>
  <si>
    <t>R015</t>
  </si>
  <si>
    <t>R019</t>
  </si>
  <si>
    <t>There is a risk that partner organisations are not aligned on a partnership model and that this results in delayed governance</t>
  </si>
  <si>
    <t>R020</t>
  </si>
  <si>
    <t xml:space="preserve">There is a risk that the patient pathway is compromised by shared use of clinical areas in ACAD for admissions and day surgery </t>
  </si>
  <si>
    <t>Map patient pathway to identify and address pinch points
Transform admission process to allow staggered admissions (two admission times per day)</t>
  </si>
  <si>
    <t>R021</t>
  </si>
  <si>
    <t>There is a risk that capacity for critical care level 1 and 2 patients is insufficient</t>
  </si>
  <si>
    <t>R022</t>
  </si>
  <si>
    <t>There is a risk that an approach to stranded costs will not be agreed and that Trusts will consider the financial risk too high</t>
  </si>
  <si>
    <t>Approach to be discussed in detail at an early stage with ICS partners</t>
  </si>
  <si>
    <t>R023</t>
  </si>
  <si>
    <t>There is a risk that a lengthy period between OBC and FBC delays implementation</t>
  </si>
  <si>
    <t>Ongoing engagement with Acute Programme Board
Good project governance</t>
  </si>
  <si>
    <t>R024</t>
  </si>
  <si>
    <t>There is a risk that the Ultra Low Emission Zone charge will generate public opposition to the development</t>
  </si>
  <si>
    <t>R025</t>
  </si>
  <si>
    <t>R026</t>
  </si>
  <si>
    <t>R032</t>
  </si>
  <si>
    <t>There is no space for a bed hold</t>
  </si>
  <si>
    <t>Review patient flow to identify solutions</t>
  </si>
  <si>
    <t>R027</t>
  </si>
  <si>
    <t>There is a risk that the proposed Pre-operative Assessment (POA) pathway improvements will not be achieved resulting in a c£190k overspend</t>
  </si>
  <si>
    <t>Dedicated project to deliver POA pathway improvements
Link to LNWH wider POA transformation</t>
  </si>
  <si>
    <t>R037</t>
  </si>
  <si>
    <t>There is a risk that the all "in scope" activity as clinically modelled and incorporated in the financial case will not be realised from the start due to clinical caution, resulting in lower activity than expected</t>
  </si>
  <si>
    <t>R038</t>
  </si>
  <si>
    <t>Monitor and ensure early procurement of items where appropriate.
Review of supply chains as per Secretary of State for Health instruction.
Increase optimism bias from 15% to 23% in financial model</t>
  </si>
  <si>
    <t>R039</t>
  </si>
  <si>
    <t>Lack of a single digital patient pathway platform results in resource-heavy, inefficient management of patient pathways between organisations</t>
  </si>
  <si>
    <t>R040</t>
  </si>
  <si>
    <t>There is a risk that the lack of a joint procurement strategy results in higher non-pay costs than necessary</t>
  </si>
  <si>
    <t>NWL ICS Partnership Board to agree a procurement strategy ahead of implementaiton</t>
  </si>
  <si>
    <t>R041</t>
  </si>
  <si>
    <t>R042</t>
  </si>
  <si>
    <t>There is a risk that a single specialty focus could potentially impact opportunities in wider surgical system re- design</t>
  </si>
  <si>
    <t>Ensure centre design offers flexibility in use and consolidation addresses reported “land lock” in theatres and/ or within clinical pathways and required adjacencies.
Green site deep dives launched with to identify opportunities to increase productivity and potential stepped increases capacity under Theatre Utilisation Improvement Project</t>
  </si>
  <si>
    <t>R043</t>
  </si>
  <si>
    <t>There is a risk that the development of the centre has unintended consequences impacting on inequalities and equity of access and poor patient experience</t>
  </si>
  <si>
    <t>R044</t>
  </si>
  <si>
    <t>R045</t>
  </si>
  <si>
    <t>There is a risk that opportunities for improved end-to-end musculoskeletal pathways have not been fully built into the model</t>
  </si>
  <si>
    <t>CPO/executive led workforce workstream to develop staffing strategies, including recruitment drives, rotational posts, CPD
Collaboration between all NWL acute trusts through the NWL ICS Acute Programme.
Comprehensive engagement and involvement plan which includes all key stakeholder groups including staff communication, engagement, and consultation.                                                                                                                          
Estates design focused on delivering an attractive and user-friendly environment, e.g. inclusion of staff facilities/rest room. 
Manage and mitigate risk to safe patient care through NWL Acute Programme Governance.</t>
  </si>
  <si>
    <t>Weekly assurance meeting to address issues as they arise
Successful track record of working with PFI Project Co
Non-adversarial relationship is continued with early engagement. OBC includes 23% optmism bias. LNWH PFI Co Contact Lead advised and lead CFO for project.</t>
  </si>
  <si>
    <t>Continuous dialogue with PFI Project Co
Plan for early procurement of materials</t>
  </si>
  <si>
    <t>NWL ICS Acute Programme and NWL ICS EOC Board support to develop and progress initial, informal engagement with stakeholders</t>
  </si>
  <si>
    <t>Evidence based design
Engagement &amp; Involvement Plan(pre public consultation)</t>
  </si>
  <si>
    <t>Risk to the project timeline if sutiable and avilable temporary recovery soultions are not developed in a timely manner.</t>
  </si>
  <si>
    <t>There is a risk that the displaced outpatient clinic and admin space cannot be accommodated satisfactorily at CMH without delaying the programme</t>
  </si>
  <si>
    <t>EOC represents a significant uplift in beds, recovery areas and 2 additional theatres. There is a potential gap in expectation of IT infrastructure requirements. The baseline includes PCs networked (volume tbc) and Cerner project infrastructure for current bed base, recovery area and theatres. Neither The EOC or the Cerner business cases include device integration (BMDI and pumps) for ward and recovery areas, it is only funded for HDU and Critical Care.</t>
  </si>
  <si>
    <t>Risk if there are late changes to the building design causing delays and cost implications for networking and WIFI</t>
  </si>
  <si>
    <t>Agree date with technical, Cerner and Procurement team as to cut off date and communicate to relevant stakeholders</t>
  </si>
  <si>
    <t xml:space="preserve">Potential risk to staff engagement and  of errors if the opening of EOC on legacy systems is close to the Cerner Implementation </t>
  </si>
  <si>
    <t>Agree strategy for managing EOC go live on legacy systems, with support in place for staff not used to these and then further support with clear communication for Cerner implementation</t>
  </si>
  <si>
    <t>R046</t>
  </si>
  <si>
    <t>R047</t>
  </si>
  <si>
    <t>R048</t>
  </si>
  <si>
    <t>R049</t>
  </si>
  <si>
    <t>R050</t>
  </si>
  <si>
    <t>R051</t>
  </si>
  <si>
    <t xml:space="preserve">Risk that variation in HCAS for inner and outer London results in more vacancies than modelled </t>
  </si>
  <si>
    <t>Risk that staff stakeholder engagement is inadequate and delays development and implementation of workforce plans</t>
  </si>
  <si>
    <t>Potential re-design and/or significant adjustments to workforce model required post public consultation</t>
  </si>
  <si>
    <t xml:space="preserve">There is a risk that lack of clinical engagement with the EOC will result in under-utilisation of the EOC and unexpected pressure on the non-host trusts </t>
  </si>
  <si>
    <t>R052</t>
  </si>
  <si>
    <t>There is a risk that non-adherence to the clinical model will result in a fragmented, inefficient service</t>
  </si>
  <si>
    <t>Agreement to the clinical model via Clinical Design &amp; Development workstream and EOC Programme Board;
EOC management structure appointed in advance of opening</t>
  </si>
  <si>
    <t>R053</t>
  </si>
  <si>
    <t>There is a risk that waiting times will be inequitable within the EOC resulting in long waits for some patients and poor host trust RTT performance</t>
  </si>
  <si>
    <t>R054</t>
  </si>
  <si>
    <t xml:space="preserve">There is a risk that discharge pathways are not standardised across boroughs, resulting in delayed and inefficient discharge </t>
  </si>
  <si>
    <t>Monitoring of waits per trust and per surgeon via EOC performance framework; Agree process for pooling/temporary reallocation of theatre capacity</t>
  </si>
  <si>
    <t>Initial Digital budget may not be fit for purpose to enable the scaling up of the digital agenda against the initial budget included in the project development costs</t>
  </si>
  <si>
    <t>R055</t>
  </si>
  <si>
    <t xml:space="preserve">Review and assess of potential developments that can be progressed to support mobilisation of the EOC ensuring that all charges in scope exclude and BAU schemes already in train
Classify costs under the headings of necessary, nice to have and optimal </t>
  </si>
  <si>
    <t>Close?</t>
  </si>
  <si>
    <t>Lead changed</t>
  </si>
  <si>
    <t>Monthly engagement with MSK clinical network; 
Engagement with community partners;
Discharge SOPs to be signed off by community partners; 
Oversight of discharge pathway via EOC clinical governance;
Informed by MSK procurement process</t>
  </si>
  <si>
    <t>Service change governance</t>
  </si>
  <si>
    <t>Design/Mobilisation</t>
  </si>
  <si>
    <t>Programme Theme</t>
  </si>
  <si>
    <t>There is a risk that the EOC clinical governance framework is not sufficiently robust, or not aligned across the partner trusts, resulting in gaps in assurance and potential patient harm</t>
  </si>
  <si>
    <t>Establish clinical governance framework ahead of opening;
Regular partnership board meetings to be established to oversee the management and governance of the EOC</t>
  </si>
  <si>
    <t>R056</t>
  </si>
  <si>
    <t>There is a risk that the framework for clinical supplies  is not agreed, or delayed, resulting in patient cancellation and increased cost</t>
  </si>
  <si>
    <t xml:space="preserve">Establish a clinical supplies framework via the Clinical Design and Finance workstreams, to be in place before opening;
Oversight and regular review of framework via EOC management </t>
  </si>
  <si>
    <t>R057</t>
  </si>
  <si>
    <t>Original score amended at CDW mtg 9/12/22</t>
  </si>
  <si>
    <t>There is a risk that selection of patients for the EOC will be inadequate, resulting in higher than expected referrals back to home trusts, leading to patient dissatisfaction and delay</t>
  </si>
  <si>
    <t>SOPs to be developed for patient selection, pre-operative assessment, referral back to home trust;
Monitoring of rejections via clinical governance framework</t>
  </si>
  <si>
    <t>There is a risk that patients will be reluctant to have surgery at the EOC resulting in under-utilisation or patient dissatsifaction</t>
  </si>
  <si>
    <t xml:space="preserve">Robust public engagement during and after public consultation;
Explanatory patient/GP communications available;
Clear EOC statement on patient choice
</t>
  </si>
  <si>
    <t>R058</t>
  </si>
  <si>
    <t>R059</t>
  </si>
  <si>
    <t>There is a risk that energy and other supply chain pressures will affect project timelines and costs</t>
  </si>
  <si>
    <t>There is a risk that lack of clinical engagement with the EOC will result in under-utilisation of the EOC and unexpected pressure on the non-host trusts and NWL system</t>
  </si>
  <si>
    <t>R060</t>
  </si>
  <si>
    <t>Undertaking from each Trust to contribute expected activity levels;
EOC programme governance, mobilisation and centre management including MDT leadership;
Risks and benefits, and supporting financial incentives, to be incorporated in mobilisation plans;
Professional/medical director leads and EOC Managing Director support accordingly
Clinical governance framework to measure and assure re service quality and outcomes</t>
  </si>
  <si>
    <t xml:space="preserve">Agree temporary recovery plan with colorectal services, including infection control, fire, facilities teams.  Complete risk assessment
Schedule dummy run; confirm costing
</t>
  </si>
  <si>
    <t>Redesign storage areas in advance of opening to maximise use of space
Rationalise products
Involve clinical care in solutions
Agree supply chain solution</t>
  </si>
  <si>
    <t>Robust programme governance
Ongoing surgical recovery plans                                                                                                                                                                                                                                                                                                     Manage and mitigate risk to safe patient care through NWL Acute Providers and Acute Programme Governance including movement in orthopaedic PTL and ensure this is considered in decision-making going forward;
Reassess PTL January 2023 Programme Board</t>
  </si>
  <si>
    <t>Start to make changes prior to the new EOC opening, for example, Joint Weeks. Robust EOC programme governance and monitoring via Programme Board and Acute Provider Collaborative governance.
Clinical leadership, use of best practice guidance and data through the design, development, and implementation phases across the programme governance.</t>
  </si>
  <si>
    <t>R061</t>
  </si>
  <si>
    <t>Wendy Harrowell/Shekh Motin</t>
  </si>
  <si>
    <t>Mark Titcomb</t>
  </si>
  <si>
    <t>NWL EOC Digital Workstream Chair</t>
  </si>
  <si>
    <t>Kevin Jarrold</t>
  </si>
  <si>
    <t>Pippa Nightingale &amp; Tim Orchard</t>
  </si>
  <si>
    <t>NWL EOC Programme Director</t>
  </si>
  <si>
    <t>Roger Chinn</t>
  </si>
  <si>
    <t>Jon Baker</t>
  </si>
  <si>
    <t>NWL EOC Clinical Workstream Chair</t>
  </si>
  <si>
    <t>NWL EOC Joint Senior SRO</t>
  </si>
  <si>
    <t>NWL EOC Programme Board Chair</t>
  </si>
  <si>
    <t>Assumptions in theatre activity modelling vary significantly from actual demand. BMI not currently included.</t>
  </si>
  <si>
    <t>Design/mobilisation</t>
  </si>
  <si>
    <t>Design/mobilisation &amp; service change governance</t>
  </si>
  <si>
    <t>Next Review Date</t>
  </si>
  <si>
    <t>Design/mobilisaiton</t>
  </si>
  <si>
    <t>Calculation of optimism bias at 15% doesn't provide sufficent mitigation to capital financial risk</t>
  </si>
  <si>
    <t>Any changes to be signed off by the named lead</t>
  </si>
  <si>
    <t>New/revised risks scoring over 15 to be presented at NWL EOC Programme Board by named lead</t>
  </si>
  <si>
    <t>Updating, and managing the mitigation of, each risk is the responsibility of the named lead</t>
  </si>
  <si>
    <t>Programme Themes</t>
  </si>
  <si>
    <t>Risks 15 and above and new risks to be discussed at NWL EOC Programme Board</t>
  </si>
  <si>
    <t>Risks 12 and above to be programmed for discussion at an appropriate future NWL EOC Programme Board</t>
  </si>
  <si>
    <t>R062</t>
  </si>
  <si>
    <t>The impact is measured as marginal and likely to be mitigated by established green projects</t>
  </si>
  <si>
    <t>There is a risk that ICB or partner trusts will not support the development or will prioritise other developments</t>
  </si>
  <si>
    <t>Engagement throughout design &amp; proposal development stages. PCBC approved by NWL ICB and OBC approved through all acute partner trust governance structures. 
Formally linked into development of all relevant system strategies including NWL ICS Acute, Population Health, Acute Strategy and Estates Strategy. NWL EOC Programme Board in place with all partners and disciplines represented. Capital is allocated.</t>
  </si>
  <si>
    <t xml:space="preserve">Cross checking against sector-wide modelling assumption and review by the MSK Clinical Reference Group and the EOC Clinical Reference Group. In scope activity reviewed by Finance and Clinical Design workstreams
</t>
  </si>
  <si>
    <t xml:space="preserve">Clinical engagement and design governance through Clinical Design workstream
Proposed new centre would be supported by robust clincial and operational governance including patient experience, outcomes and access </t>
  </si>
  <si>
    <t>Managed by Digital workstream with regular updates to NWL EOC Programme Board
Implementation of sector-wide digital platforms</t>
  </si>
  <si>
    <t>In addition to patient and stakeholder engagement/communication for this proposed service change, public consultation will be a requirement for a service change of this significance, and we will need key stakeholder input and support for when and how best this should happen.  There is a risk that the process will be subject to judicial review</t>
  </si>
  <si>
    <t xml:space="preserve">Now following NHSE Major Service Change policy and currently in public consultation with a programme that includes engagement of local authorities and final decision-making through the NWL ICB under a decision-making business case.  </t>
  </si>
  <si>
    <t>Following the NHSE Major Service Change policy including equality impact assessment and integrated impact assessment.  Following public consultation, decision making phase will include refresh of EIA and IIA</t>
  </si>
  <si>
    <t>Consequence (1-5)2</t>
  </si>
  <si>
    <t>Risk Rating3</t>
  </si>
  <si>
    <t>15+</t>
  </si>
  <si>
    <t>8 to 12</t>
  </si>
  <si>
    <t>4 to 6</t>
  </si>
  <si>
    <t>Below 4</t>
  </si>
  <si>
    <t>Increased travel times for some patients will result in a marginal increase in CO2 emissions.</t>
  </si>
  <si>
    <t>Agreed priority though Acute Programme Board
Overseen by LNWH site strategy group
Led by CMH Managing Director</t>
  </si>
  <si>
    <t xml:space="preserve">There is a risk of public opposition to the proposed development of an elective orthopaedic centre. </t>
  </si>
  <si>
    <t>Comprehensive engagement and involvement strategy to ensure user views inform the plan.
Lay partner membership of the programme board and workstreams. 
Detailed and robust insights on the impact of all patient groups through a robust EHIA.  
Agreement by JHOSC to proceed with the informal engagement and involvement plan which is now underway. 
Public consultation will inform mitigation with co-design with stakeholders and JHOSC</t>
  </si>
  <si>
    <t>Informed in FBC by host's proposed management structure
Review grade-mix within budgeted cost</t>
  </si>
  <si>
    <t>There is a risk that the management /admin costs and strutcure in the business case are too low given the nature of the EOC partnership</t>
  </si>
  <si>
    <t>Implement best practice pathways supported by effective resources, training &amp; development and advanced operational intelligence
Clinical and operational agreement across partnerships and standing operational policies
Engagement of clinical staff in solutions</t>
  </si>
  <si>
    <t>Develop standard operating policies to address ECU capacity pressures
Plan ECU admission pre-operatively wherever possible</t>
  </si>
  <si>
    <t>There is a risk that orthopaedic patients requiring Enhanced Care Unit (ECU) care will not have access to a side room when needed</t>
  </si>
  <si>
    <t>Undertaking from each Trust to contribute expected activity levels;
Clear activity agreement between providers in Acute Care Collaborative;
EOC management structure appointed in advance of opening;
EOC clinical/medical director to engage with all surgeons;
Clinical governance framework to measure and assure re service quality, outcomes &amp; performance</t>
  </si>
  <si>
    <t>Dedicated sub-group to focus on clinical pathways
7 day per week therapy staffing included in business case
Joint school to prepare patients for surgery
Work with NWL MSK team on pathway
Develop SOPs for longer than expected lengths of stay</t>
  </si>
  <si>
    <t xml:space="preserve">RIBA Stage 4 completed. Dedicated capital/project design sub-group and project manager to be appointed.
Regular engagement with other site users and PFI
Selection of contractor with experience of healthcare building in live environment
Detailed planning of works, e.g., screening placement; plans for noisy works
Formal liaison meetings with construction team and dedicated clinical/operational lead
Oversight by LNWH contact lead of PFI contract.  </t>
  </si>
  <si>
    <t>Variation in capital equipment requirements may emerge at implementaiton risking an overshoot of the current planned budget</t>
  </si>
  <si>
    <t>Equipment capital budget has been included based on best expected cost at the time fo writing the OBC
Optimism bias at 23%</t>
  </si>
  <si>
    <t>Review/close?</t>
  </si>
  <si>
    <t xml:space="preserve">Agency premium has been factored in based on LNWH's current recruitment profile
Engagement and co-design of workforce plan with stakeholders
Sensitivity analysis in the OBC will reflect the risk to savings based on greater reliance on temporary staffing </t>
  </si>
  <si>
    <t>There is a risk that activity planning assumptions are not met between PCBC/OBC and implementation resulting in higher than expected waiting list pressures</t>
  </si>
  <si>
    <t xml:space="preserve">Implement a high volume low complexity solution for orthopaedic surgery in NWL
</t>
  </si>
  <si>
    <t>Continued engagement with NWL ICB MSK leads and implementation of NWL MSK transformation plan</t>
  </si>
  <si>
    <t>Change risk owner?</t>
  </si>
  <si>
    <t>Allocation of sufficient capacity through demand &amp; capacity modelling
Design of ring-fenced pathways and centre design, with ACAD to be used by pre-operative and day case pathways only
Standard operating policies for all aspects of the pathway
Risk assessment by infection control team
Sign off by Chief Nurse</t>
  </si>
  <si>
    <t>Early engagement in line with ICS Multi-Organisational System Financial Framework 
Governance via EOC Programme Board</t>
  </si>
  <si>
    <t xml:space="preserve">Travel analysis as part of public engagement and decision making
Communication strategy to address ULEZ
</t>
  </si>
  <si>
    <t>Comments</t>
  </si>
  <si>
    <t>Closed</t>
  </si>
  <si>
    <t>There is a risk that elective recovery across surgical specialities continues to impact on capacity available for orthopaedics at CMH</t>
  </si>
  <si>
    <t>LNWH RDG and executive led recovery programme.
LNWH executive led weekly recovery delivery group
Plan to recover LNWH and CMH BAU</t>
  </si>
  <si>
    <t>Patient transport costs are higher than current levels provisioned in OBC due to impact on patient travel requirements
NWL ICB risk. NEPTS provision is a national framework</t>
  </si>
  <si>
    <t>Relocate neuro clinic by May 23
Utilise unoccupied space elsewhere in CMH where feasible
Develop agile working solutions where feasible
Map therapies pathway to  space plan
Project group reporting to Site Service Development Steering Group overseeing the relocation</t>
  </si>
  <si>
    <t>Closed. Merge w. R021</t>
  </si>
  <si>
    <t xml:space="preserve">There is a risk that the disaggragated nature and/or sparsity of managers to input in a timely way to the project will result in delays to the project </t>
  </si>
  <si>
    <t>Potential allocation of additional resource from within NWL</t>
  </si>
  <si>
    <t>Modelling based on clinical evidence
Build in ability to flex capacity 
Agree clinical model of ASA1 &amp; 2 only 
Develop standard operating policies to address ECU capacity pressures
Plan ECU admission pre-operatively wherever possible</t>
  </si>
  <si>
    <t>Travel analysis included in the integrated impact assessment, which identifies key risk groups, namely deprived and elderly/disabled populations.  Transport options will be explored alongside learning from other centres.</t>
  </si>
  <si>
    <t>There is a risk that patients are unable to access services at the centre due to transport difficulties, both physical and financial.
NWL ICB risk. NEPTS provision is a national framework</t>
  </si>
  <si>
    <t>As with other specialist centres it is expected that staff will remain employed on existing terms
A significant proportion of staff will be recruited to the EOC on local terms</t>
  </si>
  <si>
    <t>Risk that with majority of staff now likely to remain with providers, failure to identify alternative activity could lead to staff being at risk of redundancy</t>
  </si>
  <si>
    <t>Two of the three trusts have identified alternate activity, whilst one of the trusts is currently working to identify alternate activity</t>
  </si>
  <si>
    <t>R063</t>
  </si>
  <si>
    <t>Submit TIF bid for capital funding – awaiting outcome due 31/7/22 then re-score.
Establish list of "must haves" for pre-Cerner and post Cerner implementation. The EOC infrastructure needs to be sourced to a safe level and as a minimum be consistent with other LNW &amp; THH areas when Cerner is implemented. Establish the gap and if any further funding sources are available to bridge gaps / provide integrated for BMDI and Infusion management pumps?
Update 16/01/2023: TIF bid  unsuccessfu. The approach to solve the cost pressure within the Cerner Programme Business Case agreed with the LNW CFO.</t>
  </si>
  <si>
    <t xml:space="preserve">2.There is a risk of EOC being reliant on the ICB Community elements of Digital Inclusion Plan. The ICB wide Digital Inclusion Planning Working Group was paused and is recommencing in April 2023. There is an interdependency for EOC to be able to use the ICB infrastructure and resources to support the digital inclusion in the Community.
</t>
  </si>
  <si>
    <t>There is risk of sharing patient Waiting List and clinical information before LNW and THH go live with Cerner</t>
  </si>
  <si>
    <t>THH and LNW input in the Inter Trust Referral Working Group.  All NWL acute trusts have signed up to use the Care Coordination System for sharing patient waiting list information. All systems capabilities and data sources are being regularly reviewed to ensure the workflow supports both Cerner, Silverlink PAS and Newton to meet the Minimum Data Set criteria.</t>
  </si>
  <si>
    <t>There is a risk of the existing LNW admin teams being overloaded by the process of patient transfer into EOC causing delays to treatment.</t>
  </si>
  <si>
    <t>R064</t>
  </si>
  <si>
    <t>R065</t>
  </si>
  <si>
    <t>R066</t>
  </si>
  <si>
    <t xml:space="preserve">TIF capital funding secured based on the OBC requirement.  If the programme exceeds TIF time thresholds, potential to allocate capital via LNWH agreed in principle. Control of implementation costs via governance structure. See digital enablement risk                                                                                                 </t>
  </si>
  <si>
    <t>R067</t>
  </si>
  <si>
    <t>Activity in scope of the EOC based on validated submissions from host and home Trusts has communicated a 7 - 11% data validation gap in the baseline activity included in the EOC</t>
  </si>
  <si>
    <t xml:space="preserve">Growth in the NWL sector PTL supports that across the sector there is sufficent activity to occupy validation difference </t>
  </si>
  <si>
    <t>NEW RISK</t>
  </si>
  <si>
    <t>Risk of clinical records stored in Electronic Document Management systems not viewable across Organisations. MediViewer, CDL and Evolve records need to be visible to all four Organisations.</t>
  </si>
  <si>
    <t>Work with software suppliers to enable cross oranisation viewing of documents using context link</t>
  </si>
  <si>
    <t xml:space="preserve">Different Cerner MRNs may cause issues in looking up information in Downstream Systems, ie. PACS.There is a risk If imaging is done at home Trust, these will not be available in LNW for intervention and vice versa for follow ups. </t>
  </si>
  <si>
    <t xml:space="preserve">PACS sharing via IEP. Cross organisation workflow for uploading images needs to be agreed. Two options:
1. Centralised team of staff with access to all Trusts PACS will manage the IEP upload from the referring Trust to EOC and from EOC back to Referring Trust
2. Each Trust Radiology Department is responsible for their individual upload to IEP
The amount of additional work needs to be modelled to understand impact on staff workload 
</t>
  </si>
  <si>
    <t>Two options  to mitigate the issue:
1. G&amp;S done at admission in LNW with phlebotomy personnel in EOC admission area so nurses are not slowed down by taking bloods
2. All EOC patients POA done at LNW including G&amp;S 
To be agreed with  ICS Ways of Working Programme and POA ICB Working Group</t>
  </si>
  <si>
    <t>Risk of inability to view and confirm eConsent across organisations as LNW will not be live with eConsent by the proposed opening time of EOC</t>
  </si>
  <si>
    <t>Discussed at the ICS EOC Service Change Governance Project Delivery Group. To form part of the wider ICB equity plan and therefore EOC specific digital inclusion will ensure all processes have a digital and an equal non digital flow. Using existing solutions and maximising the benefits of existing and future digital inclusion projects with partner organisations</t>
  </si>
  <si>
    <t>Discussion with M. Titcomb to ensure clarity on the workflow, roles and responsibilities and resourcing to an appropriate level to enable safe transfer of patients. Centralised hub model business case, potentially as a wider initiative for mutual aid and all ICB hubs</t>
  </si>
  <si>
    <t>The blood transfusion policies within the individual trusts to ensure National standards met, require "group and save" to be completed with all data items matching. Because each organisation has different local MRNs this causes a risk of delay in surgery as TDL pathology system will only recognise local MRNs</t>
  </si>
  <si>
    <t>Work with Concentric to review and access potetial developments  of surgeon confirming eConsent whilst in non-eConsent organisation. Workflow to be agreed in ICS ways of working group. EOC workflows potentially will need to manage a hybrid of paper consent forms for LNW and THH in the short term and eConsent from ICH and CW</t>
  </si>
  <si>
    <t>Closed - duplicate</t>
  </si>
  <si>
    <t>R068</t>
  </si>
  <si>
    <t>R069</t>
  </si>
  <si>
    <t>R070</t>
  </si>
  <si>
    <t>R071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</si>
</sst>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0"/>
      <name val="Arial"/>
      <family val="2"/>
    </font>
    <font>
      <sz val="12"/>
      <color theme="1"/>
      <name val="Arial"/>
      <family val="2"/>
    </font>
    <font>
      <b/>
      <sz val="16"/>
      <name val="Arial"/>
      <family val="2"/>
    </font>
    <font>
      <sz val="16"/>
      <name val="Arial"/>
      <family val="2"/>
    </font>
    <font>
      <b/>
      <sz val="14"/>
      <name val="Arial"/>
      <family val="2"/>
    </font>
    <font>
      <b/>
      <sz val="14"/>
      <color rgb="FF0070C0"/>
      <name val="Arial"/>
      <family val="2"/>
    </font>
    <font>
      <sz val="8"/>
      <name val="Calibri"/>
      <family val="2"/>
      <scheme val="minor"/>
    </font>
    <font>
      <sz val="12"/>
      <color rgb="FF000000"/>
      <name val="Arial"/>
      <family val="2"/>
    </font>
    <font>
      <b/>
      <sz val="16"/>
      <color rgb="FFC00000"/>
      <name val="Arial"/>
      <family val="2"/>
    </font>
    <font>
      <b/>
      <sz val="11"/>
      <color theme="0"/>
      <name val="Arial"/>
      <family val="2"/>
    </font>
    <font>
      <sz val="11"/>
      <name val="Arial"/>
      <family val="2"/>
    </font>
    <font>
      <sz val="12"/>
      <color theme="1"/>
      <name val="Arial"/>
    </font>
    <font>
      <sz val="12"/>
      <color rgb="FF000000"/>
      <name val="Calibri"/>
      <family val="2"/>
      <scheme val="minor"/>
    </font>
  </fonts>
  <fills count="11">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94">
    <xf numFmtId="0" fontId="0" fillId="0" borderId="0" xfId="0"/>
    <xf numFmtId="0" fontId="3"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horizontal="center" vertical="top"/>
    </xf>
    <xf numFmtId="0" fontId="3" fillId="3" borderId="0" xfId="0" applyFont="1" applyFill="1" applyAlignment="1">
      <alignment horizontal="center" vertical="top"/>
    </xf>
    <xf numFmtId="0" fontId="3" fillId="3" borderId="0" xfId="0" applyFont="1" applyFill="1" applyAlignment="1">
      <alignment horizontal="right" vertical="top"/>
    </xf>
    <xf numFmtId="14" fontId="3" fillId="3" borderId="0" xfId="0" applyNumberFormat="1" applyFont="1" applyFill="1" applyAlignment="1">
      <alignment horizontal="center" vertical="top"/>
    </xf>
    <xf numFmtId="0" fontId="5" fillId="3" borderId="0" xfId="0" applyFont="1" applyFill="1" applyAlignment="1">
      <alignment horizontal="right" vertical="top"/>
    </xf>
    <xf numFmtId="0" fontId="0" fillId="3" borderId="0" xfId="0" applyFill="1"/>
    <xf numFmtId="14" fontId="6" fillId="8" borderId="1" xfId="0" applyNumberFormat="1" applyFont="1" applyFill="1" applyBorder="1" applyAlignment="1">
      <alignment horizontal="center" vertical="top"/>
    </xf>
    <xf numFmtId="0" fontId="2" fillId="3" borderId="1" xfId="0" applyFont="1" applyFill="1" applyBorder="1" applyAlignment="1">
      <alignment vertical="center" wrapText="1"/>
    </xf>
    <xf numFmtId="0" fontId="2" fillId="3" borderId="2" xfId="0" applyFont="1" applyFill="1" applyBorder="1" applyAlignment="1">
      <alignment horizontal="center" vertical="center"/>
    </xf>
    <xf numFmtId="0" fontId="2" fillId="3" borderId="3" xfId="0" applyFont="1" applyFill="1" applyBorder="1" applyAlignment="1">
      <alignment vertical="center"/>
    </xf>
    <xf numFmtId="0" fontId="2" fillId="3" borderId="3" xfId="0" applyFont="1" applyFill="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vertical="center"/>
    </xf>
    <xf numFmtId="0" fontId="2" fillId="3" borderId="5" xfId="0" applyFont="1" applyFill="1" applyBorder="1" applyAlignment="1">
      <alignment horizontal="left" vertical="center"/>
    </xf>
    <xf numFmtId="0" fontId="2" fillId="3" borderId="8" xfId="0" applyFont="1" applyFill="1" applyBorder="1" applyAlignment="1">
      <alignment horizontal="center" vertical="center"/>
    </xf>
    <xf numFmtId="0" fontId="2" fillId="3" borderId="9" xfId="0" applyFont="1" applyFill="1" applyBorder="1" applyAlignment="1">
      <alignment vertical="center"/>
    </xf>
    <xf numFmtId="0" fontId="2" fillId="3" borderId="9" xfId="0" applyFont="1" applyFill="1" applyBorder="1" applyAlignment="1">
      <alignment horizontal="left" vertical="center"/>
    </xf>
    <xf numFmtId="0" fontId="8" fillId="3" borderId="10" xfId="0" applyFont="1" applyFill="1" applyBorder="1" applyAlignment="1">
      <alignment horizontal="center" vertical="center" wrapText="1"/>
    </xf>
    <xf numFmtId="0" fontId="9" fillId="3" borderId="0" xfId="0" applyFont="1" applyFill="1"/>
    <xf numFmtId="49" fontId="2" fillId="0" borderId="1" xfId="0" applyNumberFormat="1" applyFont="1" applyBorder="1" applyAlignment="1">
      <alignment vertical="center"/>
    </xf>
    <xf numFmtId="14" fontId="2" fillId="0" borderId="1" xfId="0" applyNumberFormat="1" applyFont="1" applyBorder="1" applyAlignment="1">
      <alignment horizontal="center" vertical="center"/>
    </xf>
    <xf numFmtId="0" fontId="0" fillId="3" borderId="1" xfId="0" applyFill="1" applyBorder="1" applyAlignment="1">
      <alignment horizontal="center" vertical="center"/>
    </xf>
    <xf numFmtId="49" fontId="2" fillId="0" borderId="1" xfId="0" applyNumberFormat="1" applyFont="1" applyBorder="1" applyAlignment="1">
      <alignment horizontal="left" vertical="center"/>
    </xf>
    <xf numFmtId="14" fontId="0" fillId="3" borderId="1" xfId="0" applyNumberFormat="1" applyFill="1" applyBorder="1" applyAlignment="1">
      <alignment horizontal="center" vertical="center"/>
    </xf>
    <xf numFmtId="0" fontId="0" fillId="3" borderId="1" xfId="0" applyFill="1" applyBorder="1" applyAlignment="1">
      <alignment horizontal="left" vertical="center"/>
    </xf>
    <xf numFmtId="0" fontId="0" fillId="3" borderId="0" xfId="0" applyFill="1" applyAlignment="1">
      <alignment wrapText="1"/>
    </xf>
    <xf numFmtId="0" fontId="3" fillId="3" borderId="0" xfId="0" applyFont="1" applyFill="1" applyAlignment="1">
      <alignment horizontal="right" vertical="top" wrapText="1"/>
    </xf>
    <xf numFmtId="0" fontId="1" fillId="9" borderId="6" xfId="0" applyFont="1" applyFill="1" applyBorder="1" applyAlignment="1">
      <alignment horizontal="left" wrapText="1"/>
    </xf>
    <xf numFmtId="0" fontId="0" fillId="3" borderId="0" xfId="0" applyFill="1" applyAlignment="1">
      <alignment vertical="center" wrapText="1"/>
    </xf>
    <xf numFmtId="0" fontId="0" fillId="3" borderId="1" xfId="0" applyFill="1" applyBorder="1" applyAlignment="1">
      <alignment vertical="center" wrapText="1"/>
    </xf>
    <xf numFmtId="0" fontId="4" fillId="3" borderId="0" xfId="0" applyFont="1" applyFill="1" applyAlignment="1">
      <alignment vertical="top" wrapText="1"/>
    </xf>
    <xf numFmtId="0" fontId="1" fillId="9" borderId="7" xfId="0" applyFont="1" applyFill="1" applyBorder="1" applyAlignment="1">
      <alignment horizontal="left" vertical="center" wrapText="1"/>
    </xf>
    <xf numFmtId="0" fontId="0" fillId="0" borderId="0" xfId="0" applyAlignment="1">
      <alignment horizontal="left"/>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 xfId="0" applyBorder="1" applyAlignment="1">
      <alignment vertical="center" wrapText="1"/>
    </xf>
    <xf numFmtId="0" fontId="0" fillId="0" borderId="13" xfId="0" applyBorder="1" applyAlignment="1">
      <alignment vertical="center" wrapText="1"/>
    </xf>
    <xf numFmtId="0" fontId="0" fillId="0" borderId="6" xfId="0" applyBorder="1" applyAlignment="1">
      <alignment vertical="center"/>
    </xf>
    <xf numFmtId="0" fontId="11" fillId="7" borderId="1" xfId="0" applyFont="1" applyFill="1" applyBorder="1" applyAlignment="1">
      <alignment vertical="top"/>
    </xf>
    <xf numFmtId="16" fontId="11" fillId="4" borderId="1" xfId="0" applyNumberFormat="1" applyFont="1" applyFill="1" applyBorder="1" applyAlignment="1">
      <alignment vertical="top"/>
    </xf>
    <xf numFmtId="16" fontId="11" fillId="5" borderId="1" xfId="0" applyNumberFormat="1" applyFont="1" applyFill="1" applyBorder="1" applyAlignment="1">
      <alignment vertical="top"/>
    </xf>
    <xf numFmtId="16" fontId="11" fillId="6" borderId="1" xfId="0" applyNumberFormat="1" applyFont="1" applyFill="1" applyBorder="1" applyAlignment="1">
      <alignment vertical="top"/>
    </xf>
    <xf numFmtId="49" fontId="10" fillId="2" borderId="15" xfId="0" applyNumberFormat="1" applyFont="1" applyFill="1" applyBorder="1" applyAlignment="1">
      <alignment vertical="center"/>
    </xf>
    <xf numFmtId="0" fontId="10" fillId="2" borderId="12" xfId="0" applyFont="1" applyFill="1" applyBorder="1" applyAlignment="1">
      <alignment vertical="center"/>
    </xf>
    <xf numFmtId="0" fontId="10" fillId="2" borderId="12" xfId="0" applyFont="1" applyFill="1" applyBorder="1" applyAlignment="1">
      <alignment vertical="center" wrapText="1"/>
    </xf>
    <xf numFmtId="0" fontId="10" fillId="2" borderId="12" xfId="0" applyFont="1" applyFill="1" applyBorder="1" applyAlignment="1">
      <alignment horizontal="center" vertical="center" wrapText="1"/>
    </xf>
    <xf numFmtId="0" fontId="10" fillId="2" borderId="12" xfId="0" quotePrefix="1"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0" fontId="10" fillId="2" borderId="16" xfId="0" applyFont="1" applyFill="1" applyBorder="1" applyAlignment="1">
      <alignment vertical="center"/>
    </xf>
    <xf numFmtId="0" fontId="2" fillId="0" borderId="7" xfId="0" applyFont="1" applyBorder="1" applyAlignment="1">
      <alignment vertical="center"/>
    </xf>
    <xf numFmtId="0" fontId="2" fillId="0" borderId="7" xfId="0" applyFont="1" applyBorder="1" applyAlignment="1">
      <alignment horizontal="left" vertical="center"/>
    </xf>
    <xf numFmtId="0" fontId="0" fillId="3" borderId="7" xfId="0" applyFill="1" applyBorder="1" applyAlignment="1">
      <alignment horizontal="left" vertical="center"/>
    </xf>
    <xf numFmtId="0" fontId="0" fillId="0" borderId="11" xfId="0" applyBorder="1" applyAlignment="1">
      <alignment vertical="center" wrapText="1"/>
    </xf>
    <xf numFmtId="0" fontId="0" fillId="0" borderId="11" xfId="0" applyBorder="1" applyAlignment="1">
      <alignment horizontal="center" vertical="center"/>
    </xf>
    <xf numFmtId="14" fontId="2" fillId="0" borderId="11" xfId="0" applyNumberFormat="1" applyFont="1" applyBorder="1" applyAlignment="1">
      <alignment horizontal="center" vertical="center"/>
    </xf>
    <xf numFmtId="0" fontId="0" fillId="0" borderId="11" xfId="0" applyBorder="1" applyAlignment="1">
      <alignment vertical="center"/>
    </xf>
    <xf numFmtId="0" fontId="0" fillId="0" borderId="2" xfId="0" applyBorder="1" applyAlignment="1">
      <alignment vertical="center"/>
    </xf>
    <xf numFmtId="0" fontId="2" fillId="10" borderId="7" xfId="0" applyFont="1" applyFill="1" applyBorder="1" applyAlignment="1">
      <alignment vertical="center"/>
    </xf>
    <xf numFmtId="49" fontId="2" fillId="10" borderId="1" xfId="0" applyNumberFormat="1" applyFont="1" applyFill="1" applyBorder="1" applyAlignment="1">
      <alignment vertical="center"/>
    </xf>
    <xf numFmtId="0" fontId="0" fillId="10" borderId="1" xfId="0" applyFill="1" applyBorder="1" applyAlignment="1">
      <alignment vertical="center" wrapText="1"/>
    </xf>
    <xf numFmtId="0" fontId="0" fillId="10" borderId="1" xfId="0" applyFill="1" applyBorder="1" applyAlignment="1">
      <alignment horizontal="center" vertical="center"/>
    </xf>
    <xf numFmtId="14" fontId="2" fillId="10" borderId="1" xfId="0" applyNumberFormat="1" applyFont="1" applyFill="1" applyBorder="1" applyAlignment="1">
      <alignment horizontal="center" vertical="center"/>
    </xf>
    <xf numFmtId="0" fontId="0" fillId="10" borderId="1" xfId="0" applyFill="1" applyBorder="1" applyAlignment="1">
      <alignment vertical="center"/>
    </xf>
    <xf numFmtId="0" fontId="0" fillId="10" borderId="6" xfId="0" applyFill="1" applyBorder="1" applyAlignment="1">
      <alignment vertical="center"/>
    </xf>
    <xf numFmtId="0" fontId="2" fillId="3" borderId="7" xfId="0" applyFont="1" applyFill="1" applyBorder="1" applyAlignment="1">
      <alignment vertical="center"/>
    </xf>
    <xf numFmtId="49" fontId="2" fillId="3" borderId="1" xfId="0" applyNumberFormat="1" applyFont="1" applyFill="1" applyBorder="1" applyAlignment="1">
      <alignment vertical="center"/>
    </xf>
    <xf numFmtId="14" fontId="2" fillId="3" borderId="1" xfId="0" applyNumberFormat="1" applyFont="1" applyFill="1" applyBorder="1" applyAlignment="1">
      <alignment horizontal="center" vertical="center"/>
    </xf>
    <xf numFmtId="0" fontId="0" fillId="3" borderId="1" xfId="0" applyFill="1" applyBorder="1" applyAlignment="1">
      <alignment vertical="center"/>
    </xf>
    <xf numFmtId="0" fontId="0" fillId="3" borderId="6" xfId="0" applyFill="1" applyBorder="1" applyAlignment="1">
      <alignment vertical="center"/>
    </xf>
    <xf numFmtId="0" fontId="0" fillId="10" borderId="6" xfId="0" applyFill="1" applyBorder="1" applyAlignment="1">
      <alignment vertical="center" wrapText="1"/>
    </xf>
    <xf numFmtId="14" fontId="0" fillId="10" borderId="1" xfId="0" applyNumberFormat="1" applyFill="1" applyBorder="1" applyAlignment="1">
      <alignment vertical="center"/>
    </xf>
    <xf numFmtId="0" fontId="0" fillId="3" borderId="3" xfId="0" applyFill="1" applyBorder="1" applyAlignment="1">
      <alignment horizontal="left" vertical="center"/>
    </xf>
    <xf numFmtId="14" fontId="0" fillId="3" borderId="11" xfId="0" applyNumberFormat="1" applyFill="1" applyBorder="1" applyAlignment="1">
      <alignment horizontal="center" vertical="center"/>
    </xf>
    <xf numFmtId="0" fontId="2" fillId="0" borderId="3" xfId="0" applyFont="1" applyBorder="1" applyAlignment="1">
      <alignment vertical="center"/>
    </xf>
    <xf numFmtId="49" fontId="2" fillId="0" borderId="11" xfId="0" applyNumberFormat="1" applyFont="1" applyBorder="1" applyAlignment="1">
      <alignment vertical="center"/>
    </xf>
    <xf numFmtId="0" fontId="2" fillId="3" borderId="7" xfId="0" applyFont="1" applyFill="1" applyBorder="1" applyAlignment="1">
      <alignment horizontal="left" vertical="center"/>
    </xf>
    <xf numFmtId="49" fontId="2" fillId="3" borderId="1" xfId="0" applyNumberFormat="1" applyFont="1" applyFill="1" applyBorder="1" applyAlignment="1">
      <alignment horizontal="left" vertical="center"/>
    </xf>
    <xf numFmtId="0" fontId="0" fillId="10" borderId="6" xfId="0" applyFill="1" applyBorder="1" applyAlignment="1">
      <alignment horizontal="center" vertical="center"/>
    </xf>
    <xf numFmtId="0" fontId="0" fillId="4" borderId="6" xfId="0" applyFill="1" applyBorder="1" applyAlignment="1">
      <alignment horizontal="center" vertical="center"/>
    </xf>
    <xf numFmtId="0" fontId="0" fillId="5" borderId="6" xfId="0" applyFill="1" applyBorder="1" applyAlignment="1">
      <alignment horizontal="center" vertical="center"/>
    </xf>
    <xf numFmtId="49" fontId="2" fillId="3" borderId="11" xfId="0" applyNumberFormat="1" applyFont="1" applyFill="1" applyBorder="1" applyAlignment="1">
      <alignment horizontal="left" vertical="center"/>
    </xf>
    <xf numFmtId="14" fontId="12" fillId="0" borderId="11" xfId="0" applyNumberFormat="1" applyFont="1" applyBorder="1" applyAlignment="1">
      <alignment horizontal="center" vertical="center"/>
    </xf>
    <xf numFmtId="0" fontId="0" fillId="0" borderId="11" xfId="0" applyBorder="1" applyAlignment="1">
      <alignment vertical="top" wrapText="1"/>
    </xf>
    <xf numFmtId="0" fontId="13" fillId="0" borderId="11" xfId="0" applyFont="1" applyBorder="1" applyAlignment="1">
      <alignment vertical="center" wrapText="1"/>
    </xf>
    <xf numFmtId="0" fontId="13" fillId="0" borderId="11" xfId="0" applyFont="1" applyBorder="1" applyAlignment="1">
      <alignment vertical="top" wrapText="1"/>
    </xf>
    <xf numFmtId="0" fontId="0" fillId="0" borderId="0" xfId="0" applyAlignment="1">
      <alignment vertical="center" wrapText="1"/>
    </xf>
    <xf numFmtId="0" fontId="10" fillId="9" borderId="6" xfId="0" applyFont="1" applyFill="1" applyBorder="1" applyAlignment="1">
      <alignment horizontal="center" vertical="center"/>
    </xf>
    <xf numFmtId="0" fontId="10" fillId="9" borderId="7" xfId="0" applyFont="1" applyFill="1" applyBorder="1" applyAlignment="1">
      <alignment horizontal="center" vertical="center"/>
    </xf>
  </cellXfs>
  <cellStyles count="1">
    <cellStyle name="Normal" xfId="0" builtinId="0"/>
  </cellStyles>
  <dxfs count="65">
    <dxf>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Arial"/>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0"/>
        <name val="Arial"/>
        <scheme val="none"/>
      </font>
      <fill>
        <patternFill patternType="solid">
          <fgColor theme="4"/>
          <bgColor theme="4"/>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P76" totalsRowShown="0" headerRowDxfId="20" dataDxfId="18" headerRowBorderDxfId="19" tableBorderDxfId="17" totalsRowBorderDxfId="16">
  <autoFilter ref="A5:P76" xr:uid="{00000000-0009-0000-0100-000001000000}"/>
  <tableColumns count="16">
    <tableColumn id="1" xr3:uid="{00000000-0010-0000-0000-000001000000}" name="Ref." dataDxfId="15"/>
    <tableColumn id="2" xr3:uid="{00000000-0010-0000-0000-000002000000}" name="Risk Category" dataDxfId="14"/>
    <tableColumn id="3" xr3:uid="{00000000-0010-0000-0000-000003000000}" name="Programme Theme" dataDxfId="13"/>
    <tableColumn id="4" xr3:uid="{00000000-0010-0000-0000-000004000000}" name="Risk Description" dataDxfId="12"/>
    <tableColumn id="5" xr3:uid="{00000000-0010-0000-0000-000005000000}" name="Likelihood (1-5)" dataDxfId="11"/>
    <tableColumn id="6" xr3:uid="{00000000-0010-0000-0000-000006000000}" name="Consequence (1-5)" dataDxfId="10"/>
    <tableColumn id="7" xr3:uid="{00000000-0010-0000-0000-000007000000}" name="Risk Rating" dataDxfId="9">
      <calculatedColumnFormula>Table1[[#This Row],[Consequence (1-5)]]*Table1[[#This Row],[Likelihood (1-5)]]</calculatedColumnFormula>
    </tableColumn>
    <tableColumn id="8" xr3:uid="{00000000-0010-0000-0000-000008000000}" name="Mitigating Actions" dataDxfId="8"/>
    <tableColumn id="9" xr3:uid="{00000000-0010-0000-0000-000009000000}" name="Likelihood_x000a_(1-5)" dataDxfId="7"/>
    <tableColumn id="10" xr3:uid="{00000000-0010-0000-0000-00000A000000}" name="Consequence (1-5)2" dataDxfId="6"/>
    <tableColumn id="11" xr3:uid="{00000000-0010-0000-0000-00000B000000}" name="Risk Rating3" dataDxfId="5">
      <calculatedColumnFormula>Table1[[#This Row],[Consequence (1-5)2]]*Table1[[#This Row],[Likelihood
(1-5)]]</calculatedColumnFormula>
    </tableColumn>
    <tableColumn id="12" xr3:uid="{00000000-0010-0000-0000-00000C000000}" name="Risk Owner" dataDxfId="4"/>
    <tableColumn id="13" xr3:uid="{00000000-0010-0000-0000-00000D000000}" name="Next Review Date" dataDxfId="3"/>
    <tableColumn id="14" xr3:uid="{00000000-0010-0000-0000-00000E000000}" name="Date last updated" dataDxfId="2"/>
    <tableColumn id="15" xr3:uid="{00000000-0010-0000-0000-00000F000000}" name="Direction of_x000a_travel" dataDxfId="1"/>
    <tableColumn id="16" xr3:uid="{00000000-0010-0000-0000-000010000000}" name="Statu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6"/>
  <sheetViews>
    <sheetView tabSelected="1" topLeftCell="A71" zoomScale="55" zoomScaleNormal="55" workbookViewId="0">
      <selection activeCell="A77" sqref="A77"/>
    </sheetView>
  </sheetViews>
  <sheetFormatPr baseColWidth="10" defaultColWidth="9" defaultRowHeight="16" x14ac:dyDescent="0.2"/>
  <cols>
    <col min="1" max="1" width="9" style="37"/>
    <col min="2" max="2" width="13.5" style="37" customWidth="1"/>
    <col min="3" max="3" width="23.1640625" style="42" customWidth="1"/>
    <col min="4" max="4" width="49.33203125" style="42" customWidth="1"/>
    <col min="5" max="5" width="11.6640625" style="39" customWidth="1"/>
    <col min="6" max="6" width="11.83203125" style="39" customWidth="1"/>
    <col min="7" max="7" width="10.83203125" style="39" customWidth="1"/>
    <col min="8" max="8" width="62.5" style="42" customWidth="1"/>
    <col min="9" max="9" width="9" style="39"/>
    <col min="10" max="10" width="20.5" style="39" customWidth="1"/>
    <col min="11" max="11" width="13.83203125" style="39" customWidth="1"/>
    <col min="12" max="12" width="21.6640625" style="42" customWidth="1"/>
    <col min="13" max="13" width="11.1640625" style="37" customWidth="1"/>
    <col min="14" max="14" width="11.5" style="37" customWidth="1"/>
    <col min="15" max="16" width="9" style="37"/>
    <col min="17" max="17" width="16" style="37" hidden="1" customWidth="1"/>
    <col min="18" max="16384" width="9" style="37"/>
  </cols>
  <sheetData>
    <row r="1" spans="1:41" customFormat="1" ht="20" x14ac:dyDescent="0.2">
      <c r="A1" s="8"/>
      <c r="B1" s="8"/>
      <c r="C1" s="8"/>
      <c r="D1" s="21" t="s">
        <v>0</v>
      </c>
      <c r="E1" s="8"/>
      <c r="F1" s="28"/>
      <c r="G1" s="8"/>
      <c r="H1" s="8"/>
      <c r="I1" s="8"/>
      <c r="J1" s="8"/>
      <c r="K1" s="8"/>
      <c r="L1" s="8"/>
      <c r="M1" s="8"/>
      <c r="N1" s="8"/>
      <c r="O1" s="28"/>
      <c r="P1" s="8"/>
      <c r="Q1" s="8"/>
      <c r="R1" s="8"/>
      <c r="S1" s="8"/>
      <c r="T1" s="8"/>
      <c r="U1" s="28"/>
      <c r="V1" s="31"/>
      <c r="W1" s="8"/>
      <c r="X1" s="8"/>
      <c r="Y1" s="8"/>
      <c r="Z1" s="8"/>
      <c r="AA1" s="8"/>
      <c r="AB1" s="8"/>
      <c r="AC1" s="8"/>
      <c r="AD1" s="8"/>
      <c r="AE1" s="8"/>
      <c r="AF1" s="8"/>
      <c r="AG1" s="8"/>
      <c r="AH1" s="8"/>
    </row>
    <row r="2" spans="1:41" customFormat="1" x14ac:dyDescent="0.2">
      <c r="A2" s="8"/>
      <c r="B2" s="8"/>
      <c r="C2" s="8"/>
      <c r="D2" s="8"/>
      <c r="E2" s="8"/>
      <c r="F2" s="28"/>
      <c r="G2" s="8"/>
      <c r="H2" s="8"/>
      <c r="I2" s="8"/>
      <c r="J2" s="8"/>
      <c r="K2" s="8"/>
      <c r="L2" s="8"/>
      <c r="M2" s="8"/>
      <c r="N2" s="8"/>
      <c r="O2" s="28"/>
      <c r="P2" s="8"/>
      <c r="Q2" s="8"/>
      <c r="R2" s="8"/>
      <c r="S2" s="8"/>
      <c r="T2" s="8"/>
      <c r="U2" s="28"/>
      <c r="V2" s="31"/>
      <c r="W2" s="8"/>
      <c r="X2" s="8"/>
      <c r="Y2" s="8"/>
      <c r="Z2" s="8"/>
      <c r="AA2" s="8"/>
      <c r="AB2" s="8"/>
      <c r="AC2" s="8"/>
      <c r="AD2" s="8"/>
      <c r="AE2" s="8"/>
      <c r="AF2" s="8"/>
      <c r="AG2" s="8"/>
      <c r="AH2" s="8"/>
    </row>
    <row r="3" spans="1:41" customFormat="1" x14ac:dyDescent="0.2">
      <c r="A3" s="8"/>
      <c r="B3" s="8"/>
      <c r="C3" s="8"/>
      <c r="D3" s="8"/>
      <c r="E3" s="8"/>
      <c r="F3" s="28"/>
      <c r="G3" s="8"/>
      <c r="H3" s="8"/>
      <c r="I3" s="8"/>
      <c r="J3" s="8"/>
      <c r="K3" s="8"/>
      <c r="L3" s="8"/>
      <c r="M3" s="8"/>
      <c r="N3" s="8"/>
      <c r="O3" s="28"/>
      <c r="P3" s="8"/>
      <c r="Q3" s="8"/>
      <c r="R3" s="8"/>
      <c r="S3" s="8"/>
      <c r="T3" s="8"/>
      <c r="U3" s="28"/>
      <c r="V3" s="31"/>
      <c r="W3" s="8"/>
      <c r="X3" s="8"/>
      <c r="Y3" s="8"/>
      <c r="Z3" s="8"/>
      <c r="AA3" s="8"/>
      <c r="AB3" s="8"/>
      <c r="AC3" s="8"/>
      <c r="AD3" s="8"/>
      <c r="AE3" s="8"/>
      <c r="AF3" s="8"/>
      <c r="AG3" s="8"/>
      <c r="AH3" s="8"/>
    </row>
    <row r="4" spans="1:41" customFormat="1" ht="20" x14ac:dyDescent="0.2">
      <c r="A4" s="8"/>
      <c r="B4" s="8"/>
      <c r="C4" s="8"/>
      <c r="D4" s="1" t="s">
        <v>1</v>
      </c>
      <c r="E4" s="2"/>
      <c r="F4" s="33"/>
      <c r="G4" s="2"/>
      <c r="H4" s="3"/>
      <c r="I4" s="3"/>
      <c r="J4" s="4"/>
      <c r="K4" s="7" t="s">
        <v>2</v>
      </c>
      <c r="L4" s="9">
        <v>44979</v>
      </c>
      <c r="M4" s="5"/>
      <c r="N4" s="5"/>
      <c r="O4" s="29"/>
      <c r="P4" s="6"/>
      <c r="Q4" s="8"/>
      <c r="R4" s="8"/>
      <c r="S4" s="8"/>
      <c r="T4" s="8"/>
      <c r="U4" s="28"/>
      <c r="V4" s="31"/>
      <c r="W4" s="8"/>
      <c r="X4" s="8"/>
      <c r="Y4" s="8"/>
      <c r="Z4" s="8"/>
      <c r="AA4" s="8"/>
      <c r="AB4" s="8"/>
      <c r="AC4" s="8"/>
      <c r="AD4" s="8"/>
      <c r="AE4" s="8"/>
      <c r="AF4" s="8"/>
      <c r="AG4" s="8"/>
      <c r="AH4" s="8"/>
      <c r="AI4" s="8"/>
      <c r="AJ4" s="8"/>
      <c r="AK4" s="8"/>
      <c r="AL4" s="8"/>
      <c r="AM4" s="8"/>
      <c r="AN4" s="8"/>
      <c r="AO4" s="8"/>
    </row>
    <row r="5" spans="1:41" ht="45" x14ac:dyDescent="0.2">
      <c r="A5" s="48" t="s">
        <v>7</v>
      </c>
      <c r="B5" s="49" t="s">
        <v>8</v>
      </c>
      <c r="C5" s="50" t="s">
        <v>184</v>
      </c>
      <c r="D5" s="50" t="s">
        <v>9</v>
      </c>
      <c r="E5" s="51" t="s">
        <v>10</v>
      </c>
      <c r="F5" s="51" t="s">
        <v>11</v>
      </c>
      <c r="G5" s="51" t="s">
        <v>12</v>
      </c>
      <c r="H5" s="50" t="s">
        <v>13</v>
      </c>
      <c r="I5" s="52" t="s">
        <v>14</v>
      </c>
      <c r="J5" s="53" t="s">
        <v>240</v>
      </c>
      <c r="K5" s="51" t="s">
        <v>241</v>
      </c>
      <c r="L5" s="51" t="s">
        <v>3</v>
      </c>
      <c r="M5" s="50" t="s">
        <v>221</v>
      </c>
      <c r="N5" s="50" t="s">
        <v>4</v>
      </c>
      <c r="O5" s="50" t="s">
        <v>5</v>
      </c>
      <c r="P5" s="54" t="s">
        <v>6</v>
      </c>
      <c r="Q5" s="40" t="s">
        <v>269</v>
      </c>
    </row>
    <row r="6" spans="1:41" ht="106.5" customHeight="1" x14ac:dyDescent="0.2">
      <c r="A6" s="55" t="s">
        <v>17</v>
      </c>
      <c r="B6" s="22" t="s">
        <v>18</v>
      </c>
      <c r="C6" s="41" t="s">
        <v>220</v>
      </c>
      <c r="D6" s="41" t="s">
        <v>19</v>
      </c>
      <c r="E6" s="38">
        <v>4</v>
      </c>
      <c r="F6" s="38">
        <v>4</v>
      </c>
      <c r="G6" s="38">
        <f>Table1[[#This Row],[Consequence (1-5)]]*Table1[[#This Row],[Likelihood (1-5)]]</f>
        <v>16</v>
      </c>
      <c r="H6" s="41" t="s">
        <v>293</v>
      </c>
      <c r="I6" s="38">
        <v>3</v>
      </c>
      <c r="J6" s="38">
        <v>3</v>
      </c>
      <c r="K6" s="38">
        <f>Table1[[#This Row],[Consequence (1-5)2]]*Table1[[#This Row],[Likelihood
(1-5)]]</f>
        <v>9</v>
      </c>
      <c r="L6" s="41" t="s">
        <v>27</v>
      </c>
      <c r="M6" s="23">
        <v>44946</v>
      </c>
      <c r="N6" s="23">
        <v>44946</v>
      </c>
      <c r="O6" s="36"/>
      <c r="P6" s="43" t="s">
        <v>20</v>
      </c>
      <c r="Q6" s="40"/>
    </row>
    <row r="7" spans="1:41" ht="240" customHeight="1" x14ac:dyDescent="0.2">
      <c r="A7" s="55" t="s">
        <v>42</v>
      </c>
      <c r="B7" s="22" t="s">
        <v>25</v>
      </c>
      <c r="C7" s="41" t="s">
        <v>219</v>
      </c>
      <c r="D7" s="41" t="s">
        <v>43</v>
      </c>
      <c r="E7" s="38">
        <v>4</v>
      </c>
      <c r="F7" s="38">
        <v>4</v>
      </c>
      <c r="G7" s="38">
        <f>Table1[[#This Row],[Consequence (1-5)]]*Table1[[#This Row],[Likelihood (1-5)]]</f>
        <v>16</v>
      </c>
      <c r="H7" s="41" t="s">
        <v>205</v>
      </c>
      <c r="I7" s="38">
        <v>3</v>
      </c>
      <c r="J7" s="38">
        <v>4</v>
      </c>
      <c r="K7" s="38">
        <f>Table1[[#This Row],[Consequence (1-5)2]]*Table1[[#This Row],[Likelihood
(1-5)]]</f>
        <v>12</v>
      </c>
      <c r="L7" s="41" t="s">
        <v>215</v>
      </c>
      <c r="M7" s="23">
        <v>44946</v>
      </c>
      <c r="N7" s="23">
        <v>44946</v>
      </c>
      <c r="O7" s="36"/>
      <c r="P7" s="43" t="s">
        <v>20</v>
      </c>
      <c r="Q7" s="40"/>
    </row>
    <row r="8" spans="1:41" ht="51" x14ac:dyDescent="0.2">
      <c r="A8" s="55" t="s">
        <v>130</v>
      </c>
      <c r="B8" s="22" t="s">
        <v>18</v>
      </c>
      <c r="C8" s="41" t="s">
        <v>219</v>
      </c>
      <c r="D8" s="41" t="s">
        <v>198</v>
      </c>
      <c r="E8" s="38">
        <v>4</v>
      </c>
      <c r="F8" s="38">
        <v>4</v>
      </c>
      <c r="G8" s="38">
        <f>Table1[[#This Row],[Consequence (1-5)]]*Table1[[#This Row],[Likelihood (1-5)]]</f>
        <v>16</v>
      </c>
      <c r="H8" s="41" t="s">
        <v>131</v>
      </c>
      <c r="I8" s="38">
        <v>3</v>
      </c>
      <c r="J8" s="38">
        <v>4</v>
      </c>
      <c r="K8" s="38">
        <f>Table1[[#This Row],[Consequence (1-5)2]]*Table1[[#This Row],[Likelihood
(1-5)]]</f>
        <v>12</v>
      </c>
      <c r="L8" s="41" t="s">
        <v>56</v>
      </c>
      <c r="M8" s="23">
        <v>44946</v>
      </c>
      <c r="N8" s="23">
        <v>44946</v>
      </c>
      <c r="O8" s="36"/>
      <c r="P8" s="43" t="s">
        <v>20</v>
      </c>
      <c r="Q8" s="40"/>
    </row>
    <row r="9" spans="1:41" ht="150" customHeight="1" x14ac:dyDescent="0.2">
      <c r="A9" s="55" t="s">
        <v>31</v>
      </c>
      <c r="B9" s="22" t="s">
        <v>25</v>
      </c>
      <c r="C9" s="41" t="s">
        <v>219</v>
      </c>
      <c r="D9" s="41" t="s">
        <v>271</v>
      </c>
      <c r="E9" s="38">
        <v>4</v>
      </c>
      <c r="F9" s="38">
        <v>4</v>
      </c>
      <c r="G9" s="38">
        <f>Table1[[#This Row],[Consequence (1-5)]]*Table1[[#This Row],[Likelihood (1-5)]]</f>
        <v>16</v>
      </c>
      <c r="H9" s="41" t="s">
        <v>272</v>
      </c>
      <c r="I9" s="38">
        <v>3</v>
      </c>
      <c r="J9" s="38">
        <v>4</v>
      </c>
      <c r="K9" s="38">
        <f>Table1[[#This Row],[Consequence (1-5)2]]*Table1[[#This Row],[Likelihood
(1-5)]]</f>
        <v>12</v>
      </c>
      <c r="L9" s="41" t="s">
        <v>49</v>
      </c>
      <c r="M9" s="23">
        <v>44946</v>
      </c>
      <c r="N9" s="23">
        <v>44946</v>
      </c>
      <c r="O9" s="36"/>
      <c r="P9" s="43" t="s">
        <v>20</v>
      </c>
      <c r="Q9" s="40"/>
    </row>
    <row r="10" spans="1:41" ht="153.75" customHeight="1" x14ac:dyDescent="0.2">
      <c r="A10" s="55" t="s">
        <v>36</v>
      </c>
      <c r="B10" s="22" t="s">
        <v>25</v>
      </c>
      <c r="C10" s="41" t="s">
        <v>219</v>
      </c>
      <c r="D10" s="41" t="s">
        <v>37</v>
      </c>
      <c r="E10" s="38">
        <v>4</v>
      </c>
      <c r="F10" s="38">
        <v>4</v>
      </c>
      <c r="G10" s="38">
        <f>Table1[[#This Row],[Consequence (1-5)]]*Table1[[#This Row],[Likelihood (1-5)]]</f>
        <v>16</v>
      </c>
      <c r="H10" s="41" t="s">
        <v>204</v>
      </c>
      <c r="I10" s="38">
        <v>3</v>
      </c>
      <c r="J10" s="38">
        <v>4</v>
      </c>
      <c r="K10" s="38">
        <f>Table1[[#This Row],[Consequence (1-5)2]]*Table1[[#This Row],[Likelihood
(1-5)]]</f>
        <v>12</v>
      </c>
      <c r="L10" s="41" t="s">
        <v>217</v>
      </c>
      <c r="M10" s="23">
        <v>44946</v>
      </c>
      <c r="N10" s="23">
        <v>44946</v>
      </c>
      <c r="O10" s="36"/>
      <c r="P10" s="43" t="s">
        <v>20</v>
      </c>
      <c r="Q10" s="40"/>
    </row>
    <row r="11" spans="1:41" ht="177.75" customHeight="1" x14ac:dyDescent="0.2">
      <c r="A11" s="55" t="s">
        <v>200</v>
      </c>
      <c r="B11" s="22" t="s">
        <v>25</v>
      </c>
      <c r="C11" s="41" t="s">
        <v>219</v>
      </c>
      <c r="D11" s="41" t="s">
        <v>199</v>
      </c>
      <c r="E11" s="38">
        <v>4</v>
      </c>
      <c r="F11" s="38">
        <v>4</v>
      </c>
      <c r="G11" s="38">
        <f>Table1[[#This Row],[Consequence (1-5)]]*Table1[[#This Row],[Likelihood (1-5)]]</f>
        <v>16</v>
      </c>
      <c r="H11" s="41" t="s">
        <v>201</v>
      </c>
      <c r="I11" s="38">
        <v>3</v>
      </c>
      <c r="J11" s="38">
        <v>4</v>
      </c>
      <c r="K11" s="38">
        <f>Table1[[#This Row],[Consequence (1-5)2]]*Table1[[#This Row],[Likelihood
(1-5)]]</f>
        <v>12</v>
      </c>
      <c r="L11" s="41" t="s">
        <v>217</v>
      </c>
      <c r="M11" s="23">
        <v>44946</v>
      </c>
      <c r="N11" s="23">
        <v>44946</v>
      </c>
      <c r="O11" s="36"/>
      <c r="P11" s="43" t="s">
        <v>20</v>
      </c>
      <c r="Q11" s="40"/>
    </row>
    <row r="12" spans="1:41" ht="199.5" customHeight="1" x14ac:dyDescent="0.2">
      <c r="A12" s="55" t="s">
        <v>63</v>
      </c>
      <c r="B12" s="22" t="s">
        <v>48</v>
      </c>
      <c r="C12" s="41" t="s">
        <v>182</v>
      </c>
      <c r="D12" s="41" t="s">
        <v>248</v>
      </c>
      <c r="E12" s="38">
        <v>4</v>
      </c>
      <c r="F12" s="38">
        <v>4</v>
      </c>
      <c r="G12" s="38">
        <f>Table1[[#This Row],[Consequence (1-5)]]*Table1[[#This Row],[Likelihood (1-5)]]</f>
        <v>16</v>
      </c>
      <c r="H12" s="41" t="s">
        <v>249</v>
      </c>
      <c r="I12" s="38">
        <v>3</v>
      </c>
      <c r="J12" s="38">
        <v>3</v>
      </c>
      <c r="K12" s="38">
        <f>Table1[[#This Row],[Consequence (1-5)2]]*Table1[[#This Row],[Likelihood
(1-5)]]</f>
        <v>9</v>
      </c>
      <c r="L12" s="41" t="s">
        <v>212</v>
      </c>
      <c r="M12" s="23"/>
      <c r="N12" s="23">
        <v>44946</v>
      </c>
      <c r="O12" s="36"/>
      <c r="P12" s="43" t="s">
        <v>20</v>
      </c>
      <c r="Q12" s="40"/>
    </row>
    <row r="13" spans="1:41" ht="253.5" customHeight="1" x14ac:dyDescent="0.2">
      <c r="A13" s="55" t="s">
        <v>24</v>
      </c>
      <c r="B13" s="22" t="s">
        <v>25</v>
      </c>
      <c r="C13" s="41" t="s">
        <v>220</v>
      </c>
      <c r="D13" s="41" t="s">
        <v>26</v>
      </c>
      <c r="E13" s="38">
        <v>4</v>
      </c>
      <c r="F13" s="38">
        <v>4</v>
      </c>
      <c r="G13" s="38">
        <f>Table1[[#This Row],[Consequence (1-5)]]*Table1[[#This Row],[Likelihood (1-5)]]</f>
        <v>16</v>
      </c>
      <c r="H13" s="41" t="s">
        <v>146</v>
      </c>
      <c r="I13" s="38">
        <v>3</v>
      </c>
      <c r="J13" s="38">
        <v>4</v>
      </c>
      <c r="K13" s="38">
        <f>Table1[[#This Row],[Consequence (1-5)2]]*Table1[[#This Row],[Likelihood
(1-5)]]</f>
        <v>12</v>
      </c>
      <c r="L13" s="41" t="s">
        <v>32</v>
      </c>
      <c r="M13" s="23">
        <v>44946</v>
      </c>
      <c r="N13" s="23">
        <v>44946</v>
      </c>
      <c r="O13" s="36"/>
      <c r="P13" s="43" t="s">
        <v>20</v>
      </c>
      <c r="Q13" s="40"/>
    </row>
    <row r="14" spans="1:41" ht="241.5" customHeight="1" x14ac:dyDescent="0.2">
      <c r="A14" s="57" t="s">
        <v>161</v>
      </c>
      <c r="B14" s="27" t="s">
        <v>18</v>
      </c>
      <c r="C14" s="41" t="s">
        <v>183</v>
      </c>
      <c r="D14" s="41" t="s">
        <v>153</v>
      </c>
      <c r="E14" s="38">
        <v>5</v>
      </c>
      <c r="F14" s="38">
        <v>3</v>
      </c>
      <c r="G14" s="38">
        <f>Table1[[#This Row],[Consequence (1-5)]]*Table1[[#This Row],[Likelihood (1-5)]]</f>
        <v>15</v>
      </c>
      <c r="H14" s="41" t="s">
        <v>285</v>
      </c>
      <c r="I14" s="38">
        <v>2</v>
      </c>
      <c r="J14" s="38">
        <v>3</v>
      </c>
      <c r="K14" s="38">
        <f>Table1[[#This Row],[Consequence (1-5)2]]*Table1[[#This Row],[Likelihood
(1-5)]]</f>
        <v>6</v>
      </c>
      <c r="L14" s="41" t="s">
        <v>209</v>
      </c>
      <c r="M14" s="26"/>
      <c r="N14" s="23">
        <v>44946</v>
      </c>
      <c r="O14" s="36"/>
      <c r="P14" s="43" t="s">
        <v>20</v>
      </c>
      <c r="Q14" s="40"/>
    </row>
    <row r="15" spans="1:41" ht="171.75" customHeight="1" x14ac:dyDescent="0.2">
      <c r="A15" s="81" t="s">
        <v>290</v>
      </c>
      <c r="B15" s="82" t="s">
        <v>25</v>
      </c>
      <c r="C15" s="41" t="s">
        <v>183</v>
      </c>
      <c r="D15" s="41" t="s">
        <v>286</v>
      </c>
      <c r="E15" s="38">
        <v>5</v>
      </c>
      <c r="F15" s="38">
        <v>3</v>
      </c>
      <c r="G15" s="38">
        <f>Table1[[#This Row],[Consequence (1-5)]]*Table1[[#This Row],[Likelihood (1-5)]]</f>
        <v>15</v>
      </c>
      <c r="H15" s="41" t="s">
        <v>304</v>
      </c>
      <c r="I15" s="38">
        <v>3</v>
      </c>
      <c r="J15" s="38">
        <v>3</v>
      </c>
      <c r="K15" s="38">
        <f>Table1[[#This Row],[Consequence (1-5)2]]*Table1[[#This Row],[Likelihood
(1-5)]]</f>
        <v>9</v>
      </c>
      <c r="L15" s="41" t="s">
        <v>209</v>
      </c>
      <c r="M15" s="72"/>
      <c r="N15" s="23">
        <v>44946</v>
      </c>
      <c r="O15" s="36"/>
      <c r="P15" s="43" t="s">
        <v>20</v>
      </c>
      <c r="Q15" s="40"/>
    </row>
    <row r="16" spans="1:41" ht="165.75" customHeight="1" x14ac:dyDescent="0.2">
      <c r="A16" s="55" t="s">
        <v>128</v>
      </c>
      <c r="B16" s="22" t="s">
        <v>18</v>
      </c>
      <c r="C16" s="41" t="s">
        <v>219</v>
      </c>
      <c r="D16" s="41" t="s">
        <v>129</v>
      </c>
      <c r="E16" s="38">
        <v>4</v>
      </c>
      <c r="F16" s="38">
        <v>3</v>
      </c>
      <c r="G16" s="38">
        <f>Table1[[#This Row],[Consequence (1-5)]]*Table1[[#This Row],[Likelihood (1-5)]]</f>
        <v>12</v>
      </c>
      <c r="H16" s="41" t="s">
        <v>235</v>
      </c>
      <c r="I16" s="38">
        <v>2</v>
      </c>
      <c r="J16" s="38">
        <v>3</v>
      </c>
      <c r="K16" s="38">
        <f>Table1[[#This Row],[Consequence (1-5)2]]*Table1[[#This Row],[Likelihood
(1-5)]]</f>
        <v>6</v>
      </c>
      <c r="L16" s="41" t="s">
        <v>215</v>
      </c>
      <c r="M16" s="23"/>
      <c r="N16" s="23">
        <v>44946</v>
      </c>
      <c r="O16" s="36"/>
      <c r="P16" s="43" t="s">
        <v>20</v>
      </c>
      <c r="Q16" s="40"/>
    </row>
    <row r="17" spans="1:17" ht="104.25" customHeight="1" x14ac:dyDescent="0.2">
      <c r="A17" s="57" t="s">
        <v>168</v>
      </c>
      <c r="B17" s="27" t="s">
        <v>62</v>
      </c>
      <c r="C17" s="41" t="s">
        <v>183</v>
      </c>
      <c r="D17" s="41" t="s">
        <v>169</v>
      </c>
      <c r="E17" s="38">
        <v>4</v>
      </c>
      <c r="F17" s="38">
        <v>3</v>
      </c>
      <c r="G17" s="38">
        <f>Table1[[#This Row],[Consequence (1-5)]]*Table1[[#This Row],[Likelihood (1-5)]]</f>
        <v>12</v>
      </c>
      <c r="H17" s="41" t="s">
        <v>170</v>
      </c>
      <c r="I17" s="38">
        <v>3</v>
      </c>
      <c r="J17" s="38">
        <v>2</v>
      </c>
      <c r="K17" s="38">
        <f>Table1[[#This Row],[Consequence (1-5)2]]*Table1[[#This Row],[Likelihood
(1-5)]]</f>
        <v>6</v>
      </c>
      <c r="L17" s="41" t="s">
        <v>215</v>
      </c>
      <c r="M17" s="26"/>
      <c r="N17" s="23">
        <v>44946</v>
      </c>
      <c r="O17" s="36"/>
      <c r="P17" s="43" t="s">
        <v>20</v>
      </c>
      <c r="Q17" s="40"/>
    </row>
    <row r="18" spans="1:17" ht="97.5" customHeight="1" x14ac:dyDescent="0.2">
      <c r="A18" s="57" t="s">
        <v>171</v>
      </c>
      <c r="B18" s="27" t="s">
        <v>62</v>
      </c>
      <c r="C18" s="41" t="s">
        <v>183</v>
      </c>
      <c r="D18" s="41" t="s">
        <v>172</v>
      </c>
      <c r="E18" s="38">
        <v>4</v>
      </c>
      <c r="F18" s="38">
        <v>3</v>
      </c>
      <c r="G18" s="38">
        <f>Table1[[#This Row],[Consequence (1-5)]]*Table1[[#This Row],[Likelihood (1-5)]]</f>
        <v>12</v>
      </c>
      <c r="H18" s="41" t="s">
        <v>175</v>
      </c>
      <c r="I18" s="38">
        <v>2</v>
      </c>
      <c r="J18" s="38">
        <v>3</v>
      </c>
      <c r="K18" s="38">
        <f>Table1[[#This Row],[Consequence (1-5)2]]*Table1[[#This Row],[Likelihood
(1-5)]]</f>
        <v>6</v>
      </c>
      <c r="L18" s="41" t="s">
        <v>215</v>
      </c>
      <c r="M18" s="26"/>
      <c r="N18" s="23">
        <v>44946</v>
      </c>
      <c r="O18" s="36"/>
      <c r="P18" s="43" t="s">
        <v>20</v>
      </c>
      <c r="Q18" s="40"/>
    </row>
    <row r="19" spans="1:17" ht="246" customHeight="1" x14ac:dyDescent="0.2">
      <c r="A19" s="57" t="s">
        <v>173</v>
      </c>
      <c r="B19" s="27" t="s">
        <v>62</v>
      </c>
      <c r="C19" s="41" t="s">
        <v>183</v>
      </c>
      <c r="D19" s="41" t="s">
        <v>174</v>
      </c>
      <c r="E19" s="38">
        <v>4</v>
      </c>
      <c r="F19" s="38">
        <v>3</v>
      </c>
      <c r="G19" s="38">
        <f>Table1[[#This Row],[Consequence (1-5)]]*Table1[[#This Row],[Likelihood (1-5)]]</f>
        <v>12</v>
      </c>
      <c r="H19" s="41" t="s">
        <v>181</v>
      </c>
      <c r="I19" s="38">
        <v>3</v>
      </c>
      <c r="J19" s="38">
        <v>2</v>
      </c>
      <c r="K19" s="38">
        <f>Table1[[#This Row],[Consequence (1-5)2]]*Table1[[#This Row],[Likelihood
(1-5)]]</f>
        <v>6</v>
      </c>
      <c r="L19" s="41" t="s">
        <v>215</v>
      </c>
      <c r="M19" s="26"/>
      <c r="N19" s="23">
        <v>44946</v>
      </c>
      <c r="O19" s="36"/>
      <c r="P19" s="43" t="s">
        <v>20</v>
      </c>
      <c r="Q19" s="40"/>
    </row>
    <row r="20" spans="1:17" ht="106.5" customHeight="1" x14ac:dyDescent="0.2">
      <c r="A20" s="75" t="s">
        <v>177</v>
      </c>
      <c r="B20" s="75" t="s">
        <v>18</v>
      </c>
      <c r="C20" s="75" t="s">
        <v>183</v>
      </c>
      <c r="D20" s="75" t="s">
        <v>176</v>
      </c>
      <c r="E20" s="75">
        <v>3</v>
      </c>
      <c r="F20" s="75">
        <v>4</v>
      </c>
      <c r="G20" s="75">
        <f>Table1[[#This Row],[Consequence (1-5)]]*Table1[[#This Row],[Likelihood (1-5)]]</f>
        <v>12</v>
      </c>
      <c r="H20" s="75" t="s">
        <v>178</v>
      </c>
      <c r="I20" s="75">
        <v>2</v>
      </c>
      <c r="J20" s="75">
        <v>4</v>
      </c>
      <c r="K20" s="75">
        <f>Table1[[#This Row],[Consequence (1-5)2]]*Table1[[#This Row],[Likelihood
(1-5)]]</f>
        <v>8</v>
      </c>
      <c r="L20" s="75" t="s">
        <v>209</v>
      </c>
      <c r="M20" s="75"/>
      <c r="N20" s="75">
        <v>44946</v>
      </c>
      <c r="O20" s="75"/>
      <c r="P20" s="75" t="s">
        <v>308</v>
      </c>
      <c r="Q20" s="40"/>
    </row>
    <row r="21" spans="1:17" ht="184.5" customHeight="1" x14ac:dyDescent="0.2">
      <c r="A21" s="55" t="s">
        <v>80</v>
      </c>
      <c r="B21" s="22" t="s">
        <v>81</v>
      </c>
      <c r="C21" s="41" t="s">
        <v>219</v>
      </c>
      <c r="D21" s="41" t="s">
        <v>82</v>
      </c>
      <c r="E21" s="38">
        <v>3</v>
      </c>
      <c r="F21" s="38">
        <v>4</v>
      </c>
      <c r="G21" s="38">
        <f>Table1[[#This Row],[Consequence (1-5)]]*Table1[[#This Row],[Likelihood (1-5)]]</f>
        <v>12</v>
      </c>
      <c r="H21" s="41" t="s">
        <v>257</v>
      </c>
      <c r="I21" s="38">
        <v>2</v>
      </c>
      <c r="J21" s="38">
        <v>3</v>
      </c>
      <c r="K21" s="38">
        <f>Table1[[#This Row],[Consequence (1-5)2]]*Table1[[#This Row],[Likelihood
(1-5)]]</f>
        <v>6</v>
      </c>
      <c r="L21" s="41" t="s">
        <v>56</v>
      </c>
      <c r="M21" s="23"/>
      <c r="N21" s="23">
        <v>44946</v>
      </c>
      <c r="O21" s="36"/>
      <c r="P21" s="43" t="s">
        <v>20</v>
      </c>
      <c r="Q21" s="40"/>
    </row>
    <row r="22" spans="1:17" ht="144.75" customHeight="1" x14ac:dyDescent="0.2">
      <c r="A22" s="55" t="s">
        <v>138</v>
      </c>
      <c r="B22" s="22" t="s">
        <v>48</v>
      </c>
      <c r="C22" s="41" t="s">
        <v>182</v>
      </c>
      <c r="D22" s="41" t="s">
        <v>139</v>
      </c>
      <c r="E22" s="38">
        <v>3</v>
      </c>
      <c r="F22" s="38">
        <v>4</v>
      </c>
      <c r="G22" s="38">
        <f>Table1[[#This Row],[Consequence (1-5)]]*Table1[[#This Row],[Likelihood (1-5)]]</f>
        <v>12</v>
      </c>
      <c r="H22" s="41" t="s">
        <v>140</v>
      </c>
      <c r="I22" s="38">
        <v>2</v>
      </c>
      <c r="J22" s="38">
        <v>4</v>
      </c>
      <c r="K22" s="38">
        <f>Table1[[#This Row],[Consequence (1-5)2]]*Table1[[#This Row],[Likelihood
(1-5)]]</f>
        <v>8</v>
      </c>
      <c r="L22" s="41" t="s">
        <v>216</v>
      </c>
      <c r="M22" s="23"/>
      <c r="N22" s="23">
        <v>44908</v>
      </c>
      <c r="O22" s="36"/>
      <c r="P22" s="43" t="s">
        <v>20</v>
      </c>
      <c r="Q22" s="40"/>
    </row>
    <row r="23" spans="1:17" ht="138.75" customHeight="1" x14ac:dyDescent="0.2">
      <c r="A23" s="55" t="s">
        <v>54</v>
      </c>
      <c r="B23" s="22" t="s">
        <v>25</v>
      </c>
      <c r="C23" s="41" t="s">
        <v>219</v>
      </c>
      <c r="D23" s="41" t="s">
        <v>273</v>
      </c>
      <c r="E23" s="38">
        <v>3</v>
      </c>
      <c r="F23" s="38">
        <v>4</v>
      </c>
      <c r="G23" s="38">
        <f>Table1[[#This Row],[Consequence (1-5)]]*Table1[[#This Row],[Likelihood (1-5)]]</f>
        <v>12</v>
      </c>
      <c r="H23" s="41" t="s">
        <v>55</v>
      </c>
      <c r="I23" s="38">
        <v>2</v>
      </c>
      <c r="J23" s="38">
        <v>4</v>
      </c>
      <c r="K23" s="38">
        <f>Table1[[#This Row],[Consequence (1-5)2]]*Table1[[#This Row],[Likelihood
(1-5)]]</f>
        <v>8</v>
      </c>
      <c r="L23" s="41" t="s">
        <v>49</v>
      </c>
      <c r="M23" s="23"/>
      <c r="N23" s="23">
        <v>44946</v>
      </c>
      <c r="O23" s="36"/>
      <c r="P23" s="43" t="s">
        <v>20</v>
      </c>
      <c r="Q23" s="40"/>
    </row>
    <row r="24" spans="1:17" ht="131.25" customHeight="1" x14ac:dyDescent="0.2">
      <c r="A24" s="55" t="s">
        <v>120</v>
      </c>
      <c r="B24" s="22" t="s">
        <v>69</v>
      </c>
      <c r="C24" s="41" t="s">
        <v>219</v>
      </c>
      <c r="D24" s="41" t="s">
        <v>152</v>
      </c>
      <c r="E24" s="38">
        <v>3</v>
      </c>
      <c r="F24" s="38">
        <v>4</v>
      </c>
      <c r="G24" s="38">
        <f>Table1[[#This Row],[Consequence (1-5)]]*Table1[[#This Row],[Likelihood (1-5)]]</f>
        <v>12</v>
      </c>
      <c r="H24" s="41" t="s">
        <v>274</v>
      </c>
      <c r="I24" s="38">
        <v>2</v>
      </c>
      <c r="J24" s="38">
        <v>3</v>
      </c>
      <c r="K24" s="38">
        <f>Table1[[#This Row],[Consequence (1-5)2]]*Table1[[#This Row],[Likelihood
(1-5)]]</f>
        <v>6</v>
      </c>
      <c r="L24" s="41" t="s">
        <v>49</v>
      </c>
      <c r="M24" s="23"/>
      <c r="N24" s="23">
        <v>44946</v>
      </c>
      <c r="O24" s="36"/>
      <c r="P24" s="43" t="s">
        <v>20</v>
      </c>
      <c r="Q24" s="40"/>
    </row>
    <row r="25" spans="1:17" ht="194.25" customHeight="1" x14ac:dyDescent="0.2">
      <c r="A25" s="55" t="s">
        <v>65</v>
      </c>
      <c r="B25" s="22" t="s">
        <v>62</v>
      </c>
      <c r="C25" s="41" t="s">
        <v>219</v>
      </c>
      <c r="D25" s="41" t="s">
        <v>66</v>
      </c>
      <c r="E25" s="38">
        <v>3</v>
      </c>
      <c r="F25" s="38">
        <v>4</v>
      </c>
      <c r="G25" s="38">
        <f>Table1[[#This Row],[Consequence (1-5)]]*Table1[[#This Row],[Likelihood (1-5)]]</f>
        <v>12</v>
      </c>
      <c r="H25" s="41" t="s">
        <v>252</v>
      </c>
      <c r="I25" s="38">
        <v>2</v>
      </c>
      <c r="J25" s="38">
        <v>4</v>
      </c>
      <c r="K25" s="38">
        <f>Table1[[#This Row],[Consequence (1-5)2]]*Table1[[#This Row],[Likelihood
(1-5)]]</f>
        <v>8</v>
      </c>
      <c r="L25" s="41" t="s">
        <v>49</v>
      </c>
      <c r="M25" s="23"/>
      <c r="N25" s="23">
        <v>44946</v>
      </c>
      <c r="O25" s="36"/>
      <c r="P25" s="43" t="s">
        <v>20</v>
      </c>
      <c r="Q25" s="40"/>
    </row>
    <row r="26" spans="1:17" ht="78" customHeight="1" x14ac:dyDescent="0.2">
      <c r="A26" s="55" t="s">
        <v>143</v>
      </c>
      <c r="B26" s="22" t="s">
        <v>25</v>
      </c>
      <c r="C26" s="41" t="s">
        <v>219</v>
      </c>
      <c r="D26" s="41" t="s">
        <v>262</v>
      </c>
      <c r="E26" s="38">
        <v>3</v>
      </c>
      <c r="F26" s="38">
        <v>4</v>
      </c>
      <c r="G26" s="38">
        <f>Table1[[#This Row],[Consequence (1-5)]]*Table1[[#This Row],[Likelihood (1-5)]]</f>
        <v>12</v>
      </c>
      <c r="H26" s="41" t="s">
        <v>263</v>
      </c>
      <c r="I26" s="38">
        <v>2</v>
      </c>
      <c r="J26" s="38">
        <v>3</v>
      </c>
      <c r="K26" s="38">
        <f>Table1[[#This Row],[Consequence (1-5)2]]*Table1[[#This Row],[Likelihood
(1-5)]]</f>
        <v>6</v>
      </c>
      <c r="L26" s="41" t="s">
        <v>217</v>
      </c>
      <c r="M26" s="23"/>
      <c r="N26" s="23">
        <v>44946</v>
      </c>
      <c r="O26" s="36"/>
      <c r="P26" s="43" t="s">
        <v>20</v>
      </c>
      <c r="Q26" s="40"/>
    </row>
    <row r="27" spans="1:17" ht="169.5" customHeight="1" x14ac:dyDescent="0.2">
      <c r="A27" s="55" t="s">
        <v>47</v>
      </c>
      <c r="B27" s="22" t="s">
        <v>48</v>
      </c>
      <c r="C27" s="41" t="s">
        <v>182</v>
      </c>
      <c r="D27" s="41" t="s">
        <v>232</v>
      </c>
      <c r="E27" s="38">
        <v>3</v>
      </c>
      <c r="F27" s="38">
        <v>4</v>
      </c>
      <c r="G27" s="38">
        <f>Table1[[#This Row],[Consequence (1-5)]]*Table1[[#This Row],[Likelihood (1-5)]]</f>
        <v>12</v>
      </c>
      <c r="H27" s="41" t="s">
        <v>233</v>
      </c>
      <c r="I27" s="38">
        <v>2</v>
      </c>
      <c r="J27" s="38">
        <v>4</v>
      </c>
      <c r="K27" s="38">
        <f>Table1[[#This Row],[Consequence (1-5)2]]*Table1[[#This Row],[Likelihood
(1-5)]]</f>
        <v>8</v>
      </c>
      <c r="L27" s="41" t="s">
        <v>212</v>
      </c>
      <c r="M27" s="23"/>
      <c r="N27" s="23">
        <v>44946</v>
      </c>
      <c r="O27" s="36"/>
      <c r="P27" s="43" t="s">
        <v>20</v>
      </c>
      <c r="Q27" s="40"/>
    </row>
    <row r="28" spans="1:17" ht="97.5" customHeight="1" x14ac:dyDescent="0.2">
      <c r="A28" s="69" t="s">
        <v>50</v>
      </c>
      <c r="B28" s="69" t="s">
        <v>48</v>
      </c>
      <c r="C28" s="69" t="s">
        <v>219</v>
      </c>
      <c r="D28" s="75" t="s">
        <v>218</v>
      </c>
      <c r="E28" s="83">
        <v>3</v>
      </c>
      <c r="F28" s="83">
        <v>4</v>
      </c>
      <c r="G28" s="84">
        <f>Table1[[#This Row],[Consequence (1-5)]]*Table1[[#This Row],[Likelihood (1-5)]]</f>
        <v>12</v>
      </c>
      <c r="H28" s="75" t="s">
        <v>234</v>
      </c>
      <c r="I28" s="83">
        <v>2</v>
      </c>
      <c r="J28" s="83">
        <v>2</v>
      </c>
      <c r="K28" s="85">
        <f>Table1[[#This Row],[Consequence (1-5)2]]*Table1[[#This Row],[Likelihood
(1-5)]]</f>
        <v>4</v>
      </c>
      <c r="L28" s="75" t="s">
        <v>212</v>
      </c>
      <c r="M28" s="69"/>
      <c r="N28" s="67">
        <v>44946</v>
      </c>
      <c r="O28" s="69"/>
      <c r="P28" s="69" t="s">
        <v>270</v>
      </c>
      <c r="Q28" s="40"/>
    </row>
    <row r="29" spans="1:17" ht="84.75" customHeight="1" x14ac:dyDescent="0.2">
      <c r="A29" s="55" t="s">
        <v>132</v>
      </c>
      <c r="B29" s="22" t="s">
        <v>25</v>
      </c>
      <c r="C29" s="41" t="s">
        <v>219</v>
      </c>
      <c r="D29" s="41" t="s">
        <v>133</v>
      </c>
      <c r="E29" s="38">
        <v>4</v>
      </c>
      <c r="F29" s="38">
        <v>3</v>
      </c>
      <c r="G29" s="38">
        <f>Table1[[#This Row],[Consequence (1-5)]]*Table1[[#This Row],[Likelihood (1-5)]]</f>
        <v>12</v>
      </c>
      <c r="H29" s="41" t="s">
        <v>236</v>
      </c>
      <c r="I29" s="38">
        <v>3</v>
      </c>
      <c r="J29" s="38">
        <v>3</v>
      </c>
      <c r="K29" s="38">
        <f>Table1[[#This Row],[Consequence (1-5)2]]*Table1[[#This Row],[Likelihood
(1-5)]]</f>
        <v>9</v>
      </c>
      <c r="L29" s="41" t="s">
        <v>212</v>
      </c>
      <c r="M29" s="23"/>
      <c r="N29" s="23">
        <v>44946</v>
      </c>
      <c r="O29" s="36"/>
      <c r="P29" s="43" t="s">
        <v>20</v>
      </c>
      <c r="Q29" s="40"/>
    </row>
    <row r="30" spans="1:17" ht="188.25" customHeight="1" x14ac:dyDescent="0.2">
      <c r="A30" s="55" t="s">
        <v>137</v>
      </c>
      <c r="B30" s="22" t="s">
        <v>48</v>
      </c>
      <c r="C30" s="41" t="s">
        <v>182</v>
      </c>
      <c r="D30" s="41" t="s">
        <v>237</v>
      </c>
      <c r="E30" s="38">
        <v>3</v>
      </c>
      <c r="F30" s="38">
        <v>4</v>
      </c>
      <c r="G30" s="38">
        <f>Table1[[#This Row],[Consequence (1-5)]]*Table1[[#This Row],[Likelihood (1-5)]]</f>
        <v>12</v>
      </c>
      <c r="H30" s="41" t="s">
        <v>238</v>
      </c>
      <c r="I30" s="38">
        <v>2</v>
      </c>
      <c r="J30" s="38">
        <v>4</v>
      </c>
      <c r="K30" s="38">
        <f>Table1[[#This Row],[Consequence (1-5)2]]*Table1[[#This Row],[Likelihood
(1-5)]]</f>
        <v>8</v>
      </c>
      <c r="L30" s="41" t="s">
        <v>212</v>
      </c>
      <c r="M30" s="23"/>
      <c r="N30" s="23">
        <v>44946</v>
      </c>
      <c r="O30" s="36"/>
      <c r="P30" s="43" t="s">
        <v>20</v>
      </c>
      <c r="Q30" s="40"/>
    </row>
    <row r="31" spans="1:17" ht="131.25" customHeight="1" x14ac:dyDescent="0.2">
      <c r="A31" s="55" t="s">
        <v>141</v>
      </c>
      <c r="B31" s="22" t="s">
        <v>48</v>
      </c>
      <c r="C31" s="41" t="s">
        <v>182</v>
      </c>
      <c r="D31" s="41" t="s">
        <v>142</v>
      </c>
      <c r="E31" s="38">
        <v>3</v>
      </c>
      <c r="F31" s="38">
        <v>4</v>
      </c>
      <c r="G31" s="38">
        <f>Table1[[#This Row],[Consequence (1-5)]]*Table1[[#This Row],[Likelihood (1-5)]]</f>
        <v>12</v>
      </c>
      <c r="H31" s="41" t="s">
        <v>239</v>
      </c>
      <c r="I31" s="38">
        <v>2</v>
      </c>
      <c r="J31" s="38">
        <v>4</v>
      </c>
      <c r="K31" s="38">
        <f>Table1[[#This Row],[Consequence (1-5)2]]*Table1[[#This Row],[Likelihood
(1-5)]]</f>
        <v>8</v>
      </c>
      <c r="L31" s="41" t="s">
        <v>212</v>
      </c>
      <c r="M31" s="23"/>
      <c r="N31" s="23">
        <v>44946</v>
      </c>
      <c r="O31" s="36"/>
      <c r="P31" s="43" t="s">
        <v>20</v>
      </c>
      <c r="Q31" s="40"/>
    </row>
    <row r="32" spans="1:17" ht="192" customHeight="1" x14ac:dyDescent="0.2">
      <c r="A32" s="55" t="s">
        <v>144</v>
      </c>
      <c r="B32" s="22" t="s">
        <v>48</v>
      </c>
      <c r="C32" s="41" t="s">
        <v>182</v>
      </c>
      <c r="D32" s="41" t="s">
        <v>145</v>
      </c>
      <c r="E32" s="38">
        <v>3</v>
      </c>
      <c r="F32" s="38">
        <v>4</v>
      </c>
      <c r="G32" s="38">
        <f>Table1[[#This Row],[Consequence (1-5)]]*Table1[[#This Row],[Likelihood (1-5)]]</f>
        <v>12</v>
      </c>
      <c r="H32" s="41" t="s">
        <v>264</v>
      </c>
      <c r="I32" s="38">
        <v>2</v>
      </c>
      <c r="J32" s="38">
        <v>3</v>
      </c>
      <c r="K32" s="38">
        <f>Table1[[#This Row],[Consequence (1-5)2]]*Table1[[#This Row],[Likelihood
(1-5)]]</f>
        <v>6</v>
      </c>
      <c r="L32" s="41" t="s">
        <v>212</v>
      </c>
      <c r="M32" s="23"/>
      <c r="N32" s="23">
        <v>44946</v>
      </c>
      <c r="O32" s="36"/>
      <c r="P32" s="43" t="s">
        <v>20</v>
      </c>
      <c r="Q32" s="40"/>
    </row>
    <row r="33" spans="1:17" ht="130.5" customHeight="1" x14ac:dyDescent="0.2">
      <c r="A33" s="55" t="s">
        <v>95</v>
      </c>
      <c r="B33" s="22" t="s">
        <v>18</v>
      </c>
      <c r="C33" s="41" t="s">
        <v>220</v>
      </c>
      <c r="D33" s="41" t="s">
        <v>96</v>
      </c>
      <c r="E33" s="38">
        <v>4</v>
      </c>
      <c r="F33" s="38">
        <v>3</v>
      </c>
      <c r="G33" s="38">
        <f>Table1[[#This Row],[Consequence (1-5)]]*Table1[[#This Row],[Likelihood (1-5)]]</f>
        <v>12</v>
      </c>
      <c r="H33" s="41" t="s">
        <v>261</v>
      </c>
      <c r="I33" s="38">
        <v>3</v>
      </c>
      <c r="J33" s="38">
        <v>3</v>
      </c>
      <c r="K33" s="38">
        <f>Table1[[#This Row],[Consequence (1-5)2]]*Table1[[#This Row],[Likelihood
(1-5)]]</f>
        <v>9</v>
      </c>
      <c r="L33" s="41" t="s">
        <v>32</v>
      </c>
      <c r="M33" s="23"/>
      <c r="N33" s="23">
        <v>44946</v>
      </c>
      <c r="O33" s="36"/>
      <c r="P33" s="43" t="s">
        <v>20</v>
      </c>
      <c r="Q33" s="40"/>
    </row>
    <row r="34" spans="1:17" ht="131.25" customHeight="1" x14ac:dyDescent="0.2">
      <c r="A34" s="55" t="s">
        <v>134</v>
      </c>
      <c r="B34" s="22" t="s">
        <v>18</v>
      </c>
      <c r="C34" s="41" t="s">
        <v>219</v>
      </c>
      <c r="D34" s="41" t="s">
        <v>135</v>
      </c>
      <c r="E34" s="38">
        <v>3</v>
      </c>
      <c r="F34" s="38">
        <v>3</v>
      </c>
      <c r="G34" s="38">
        <f>Table1[[#This Row],[Consequence (1-5)]]*Table1[[#This Row],[Likelihood (1-5)]]</f>
        <v>9</v>
      </c>
      <c r="H34" s="41" t="s">
        <v>136</v>
      </c>
      <c r="I34" s="38">
        <v>2</v>
      </c>
      <c r="J34" s="38">
        <v>3</v>
      </c>
      <c r="K34" s="38">
        <f>Table1[[#This Row],[Consequence (1-5)2]]*Table1[[#This Row],[Likelihood
(1-5)]]</f>
        <v>6</v>
      </c>
      <c r="L34" s="41" t="s">
        <v>27</v>
      </c>
      <c r="M34" s="23"/>
      <c r="N34" s="23">
        <v>44946</v>
      </c>
      <c r="O34" s="36"/>
      <c r="P34" s="43" t="s">
        <v>20</v>
      </c>
      <c r="Q34" s="40"/>
    </row>
    <row r="35" spans="1:17" ht="67.5" customHeight="1" x14ac:dyDescent="0.2">
      <c r="A35" s="55" t="s">
        <v>75</v>
      </c>
      <c r="B35" s="22" t="s">
        <v>48</v>
      </c>
      <c r="C35" s="41" t="s">
        <v>219</v>
      </c>
      <c r="D35" s="41" t="s">
        <v>167</v>
      </c>
      <c r="E35" s="38">
        <v>3</v>
      </c>
      <c r="F35" s="38">
        <v>3</v>
      </c>
      <c r="G35" s="38">
        <f>Table1[[#This Row],[Consequence (1-5)]]*Table1[[#This Row],[Likelihood (1-5)]]</f>
        <v>9</v>
      </c>
      <c r="H35" s="41" t="s">
        <v>255</v>
      </c>
      <c r="I35" s="38">
        <v>2</v>
      </c>
      <c r="J35" s="38">
        <v>3</v>
      </c>
      <c r="K35" s="38">
        <f>Table1[[#This Row],[Consequence (1-5)2]]*Table1[[#This Row],[Likelihood
(1-5)]]</f>
        <v>6</v>
      </c>
      <c r="L35" s="41" t="s">
        <v>215</v>
      </c>
      <c r="M35" s="23"/>
      <c r="N35" s="23">
        <v>44946</v>
      </c>
      <c r="O35" s="36"/>
      <c r="P35" s="43" t="s">
        <v>20</v>
      </c>
      <c r="Q35" s="40"/>
    </row>
    <row r="36" spans="1:17" ht="99" customHeight="1" x14ac:dyDescent="0.2">
      <c r="A36" s="55" t="s">
        <v>76</v>
      </c>
      <c r="B36" s="22" t="s">
        <v>25</v>
      </c>
      <c r="C36" s="41" t="s">
        <v>219</v>
      </c>
      <c r="D36" s="41" t="s">
        <v>77</v>
      </c>
      <c r="E36" s="38">
        <v>3</v>
      </c>
      <c r="F36" s="38">
        <v>3</v>
      </c>
      <c r="G36" s="38">
        <f>Table1[[#This Row],[Consequence (1-5)]]*Table1[[#This Row],[Likelihood (1-5)]]</f>
        <v>9</v>
      </c>
      <c r="H36" s="41" t="s">
        <v>256</v>
      </c>
      <c r="I36" s="38">
        <v>2</v>
      </c>
      <c r="J36" s="38">
        <v>3</v>
      </c>
      <c r="K36" s="38">
        <f>Table1[[#This Row],[Consequence (1-5)2]]*Table1[[#This Row],[Likelihood
(1-5)]]</f>
        <v>6</v>
      </c>
      <c r="L36" s="41" t="s">
        <v>215</v>
      </c>
      <c r="M36" s="23"/>
      <c r="N36" s="23">
        <v>44946</v>
      </c>
      <c r="O36" s="36"/>
      <c r="P36" s="43" t="s">
        <v>20</v>
      </c>
      <c r="Q36" s="40" t="s">
        <v>260</v>
      </c>
    </row>
    <row r="37" spans="1:17" ht="123.75" customHeight="1" x14ac:dyDescent="0.2">
      <c r="A37" s="57" t="s">
        <v>187</v>
      </c>
      <c r="B37" s="27" t="s">
        <v>62</v>
      </c>
      <c r="C37" s="41" t="s">
        <v>183</v>
      </c>
      <c r="D37" s="41" t="s">
        <v>185</v>
      </c>
      <c r="E37" s="38">
        <v>3</v>
      </c>
      <c r="F37" s="38">
        <v>3</v>
      </c>
      <c r="G37" s="38">
        <f>Table1[[#This Row],[Consequence (1-5)]]*Table1[[#This Row],[Likelihood (1-5)]]</f>
        <v>9</v>
      </c>
      <c r="H37" s="41" t="s">
        <v>186</v>
      </c>
      <c r="I37" s="38">
        <v>2</v>
      </c>
      <c r="J37" s="38">
        <v>2</v>
      </c>
      <c r="K37" s="38">
        <f>Table1[[#This Row],[Consequence (1-5)2]]*Table1[[#This Row],[Likelihood
(1-5)]]</f>
        <v>4</v>
      </c>
      <c r="L37" s="41" t="s">
        <v>215</v>
      </c>
      <c r="M37" s="26"/>
      <c r="N37" s="23">
        <v>44946</v>
      </c>
      <c r="O37" s="36"/>
      <c r="P37" s="43" t="s">
        <v>20</v>
      </c>
      <c r="Q37" s="40"/>
    </row>
    <row r="38" spans="1:17" ht="81.75" customHeight="1" x14ac:dyDescent="0.2">
      <c r="A38" s="57" t="s">
        <v>197</v>
      </c>
      <c r="B38" s="27" t="s">
        <v>62</v>
      </c>
      <c r="C38" s="41" t="s">
        <v>183</v>
      </c>
      <c r="D38" s="41" t="s">
        <v>192</v>
      </c>
      <c r="E38" s="38">
        <v>3</v>
      </c>
      <c r="F38" s="38">
        <v>3</v>
      </c>
      <c r="G38" s="38">
        <f>Table1[[#This Row],[Consequence (1-5)]]*Table1[[#This Row],[Likelihood (1-5)]]</f>
        <v>9</v>
      </c>
      <c r="H38" s="41" t="s">
        <v>193</v>
      </c>
      <c r="I38" s="38">
        <v>2</v>
      </c>
      <c r="J38" s="38">
        <v>2</v>
      </c>
      <c r="K38" s="38">
        <f>Table1[[#This Row],[Consequence (1-5)2]]*Table1[[#This Row],[Likelihood
(1-5)]]</f>
        <v>4</v>
      </c>
      <c r="L38" s="41" t="s">
        <v>215</v>
      </c>
      <c r="M38" s="26"/>
      <c r="N38" s="23">
        <v>44946</v>
      </c>
      <c r="O38" s="36"/>
      <c r="P38" s="43" t="s">
        <v>20</v>
      </c>
      <c r="Q38" s="40"/>
    </row>
    <row r="39" spans="1:17" ht="77.25" customHeight="1" x14ac:dyDescent="0.2">
      <c r="A39" s="57" t="s">
        <v>162</v>
      </c>
      <c r="B39" s="27" t="s">
        <v>18</v>
      </c>
      <c r="C39" s="41" t="s">
        <v>183</v>
      </c>
      <c r="D39" s="41" t="s">
        <v>154</v>
      </c>
      <c r="E39" s="38">
        <v>3</v>
      </c>
      <c r="F39" s="38">
        <v>3</v>
      </c>
      <c r="G39" s="38">
        <f>Table1[[#This Row],[Consequence (1-5)]]*Table1[[#This Row],[Likelihood (1-5)]]</f>
        <v>9</v>
      </c>
      <c r="H39" s="41" t="s">
        <v>155</v>
      </c>
      <c r="I39" s="38">
        <v>2</v>
      </c>
      <c r="J39" s="38">
        <v>3</v>
      </c>
      <c r="K39" s="38">
        <f>Table1[[#This Row],[Consequence (1-5)2]]*Table1[[#This Row],[Likelihood
(1-5)]]</f>
        <v>6</v>
      </c>
      <c r="L39" s="41" t="s">
        <v>209</v>
      </c>
      <c r="M39" s="26"/>
      <c r="N39" s="23">
        <v>44946</v>
      </c>
      <c r="O39" s="36"/>
      <c r="P39" s="43" t="s">
        <v>20</v>
      </c>
      <c r="Q39" s="40"/>
    </row>
    <row r="40" spans="1:17" ht="86.25" customHeight="1" x14ac:dyDescent="0.2">
      <c r="A40" s="57" t="s">
        <v>163</v>
      </c>
      <c r="B40" s="27" t="s">
        <v>25</v>
      </c>
      <c r="C40" s="41" t="s">
        <v>183</v>
      </c>
      <c r="D40" s="41" t="s">
        <v>156</v>
      </c>
      <c r="E40" s="38">
        <v>3</v>
      </c>
      <c r="F40" s="38">
        <v>3</v>
      </c>
      <c r="G40" s="38">
        <f>Table1[[#This Row],[Consequence (1-5)]]*Table1[[#This Row],[Likelihood (1-5)]]</f>
        <v>9</v>
      </c>
      <c r="H40" s="41" t="s">
        <v>157</v>
      </c>
      <c r="I40" s="38">
        <v>2</v>
      </c>
      <c r="J40" s="38">
        <v>3</v>
      </c>
      <c r="K40" s="38">
        <f>Table1[[#This Row],[Consequence (1-5)2]]*Table1[[#This Row],[Likelihood
(1-5)]]</f>
        <v>6</v>
      </c>
      <c r="L40" s="41" t="s">
        <v>209</v>
      </c>
      <c r="M40" s="26"/>
      <c r="N40" s="23">
        <v>44946</v>
      </c>
      <c r="O40" s="36"/>
      <c r="P40" s="43" t="s">
        <v>20</v>
      </c>
      <c r="Q40" s="40" t="s">
        <v>265</v>
      </c>
    </row>
    <row r="41" spans="1:17" ht="96.75" customHeight="1" x14ac:dyDescent="0.2">
      <c r="A41" s="55" t="s">
        <v>70</v>
      </c>
      <c r="B41" s="22" t="s">
        <v>69</v>
      </c>
      <c r="C41" s="41" t="s">
        <v>219</v>
      </c>
      <c r="D41" s="41" t="s">
        <v>71</v>
      </c>
      <c r="E41" s="38">
        <v>3</v>
      </c>
      <c r="F41" s="38">
        <v>3</v>
      </c>
      <c r="G41" s="38">
        <f>Table1[[#This Row],[Consequence (1-5)]]*Table1[[#This Row],[Likelihood (1-5)]]</f>
        <v>9</v>
      </c>
      <c r="H41" s="41" t="s">
        <v>203</v>
      </c>
      <c r="I41" s="38">
        <v>2</v>
      </c>
      <c r="J41" s="38">
        <v>3</v>
      </c>
      <c r="K41" s="38">
        <f>Table1[[#This Row],[Consequence (1-5)2]]*Table1[[#This Row],[Likelihood
(1-5)]]</f>
        <v>6</v>
      </c>
      <c r="L41" s="41" t="s">
        <v>56</v>
      </c>
      <c r="M41" s="23"/>
      <c r="N41" s="23">
        <v>44946</v>
      </c>
      <c r="O41" s="36"/>
      <c r="P41" s="43" t="s">
        <v>20</v>
      </c>
      <c r="Q41" s="40" t="s">
        <v>179</v>
      </c>
    </row>
    <row r="42" spans="1:17" ht="154.5" customHeight="1" x14ac:dyDescent="0.2">
      <c r="A42" s="55" t="s">
        <v>85</v>
      </c>
      <c r="B42" s="22" t="s">
        <v>69</v>
      </c>
      <c r="C42" s="41" t="s">
        <v>219</v>
      </c>
      <c r="D42" s="41" t="s">
        <v>86</v>
      </c>
      <c r="E42" s="38">
        <v>3</v>
      </c>
      <c r="F42" s="38">
        <v>3</v>
      </c>
      <c r="G42" s="38">
        <f>Table1[[#This Row],[Consequence (1-5)]]*Table1[[#This Row],[Likelihood (1-5)]]</f>
        <v>9</v>
      </c>
      <c r="H42" s="41" t="s">
        <v>148</v>
      </c>
      <c r="I42" s="38">
        <v>2</v>
      </c>
      <c r="J42" s="38">
        <v>3</v>
      </c>
      <c r="K42" s="38">
        <f>Table1[[#This Row],[Consequence (1-5)2]]*Table1[[#This Row],[Likelihood
(1-5)]]</f>
        <v>6</v>
      </c>
      <c r="L42" s="41" t="s">
        <v>56</v>
      </c>
      <c r="M42" s="23"/>
      <c r="N42" s="23">
        <v>44946</v>
      </c>
      <c r="O42" s="36"/>
      <c r="P42" s="43" t="s">
        <v>20</v>
      </c>
      <c r="Q42" s="40"/>
    </row>
    <row r="43" spans="1:17" ht="138.75" customHeight="1" x14ac:dyDescent="0.2">
      <c r="A43" s="55" t="s">
        <v>88</v>
      </c>
      <c r="B43" s="22" t="s">
        <v>18</v>
      </c>
      <c r="C43" s="41" t="s">
        <v>182</v>
      </c>
      <c r="D43" s="41" t="s">
        <v>89</v>
      </c>
      <c r="E43" s="38">
        <v>3</v>
      </c>
      <c r="F43" s="38">
        <v>3</v>
      </c>
      <c r="G43" s="38">
        <f>Table1[[#This Row],[Consequence (1-5)]]*Table1[[#This Row],[Likelihood (1-5)]]</f>
        <v>9</v>
      </c>
      <c r="H43" s="41" t="s">
        <v>90</v>
      </c>
      <c r="I43" s="38">
        <v>2</v>
      </c>
      <c r="J43" s="38">
        <v>3</v>
      </c>
      <c r="K43" s="38">
        <f>Table1[[#This Row],[Consequence (1-5)2]]*Table1[[#This Row],[Likelihood
(1-5)]]</f>
        <v>6</v>
      </c>
      <c r="L43" s="41" t="s">
        <v>44</v>
      </c>
      <c r="M43" s="23"/>
      <c r="N43" s="23">
        <v>44946</v>
      </c>
      <c r="O43" s="36"/>
      <c r="P43" s="43" t="s">
        <v>20</v>
      </c>
      <c r="Q43" s="40"/>
    </row>
    <row r="44" spans="1:17" ht="99" customHeight="1" x14ac:dyDescent="0.2">
      <c r="A44" s="63" t="s">
        <v>92</v>
      </c>
      <c r="B44" s="64" t="s">
        <v>18</v>
      </c>
      <c r="C44" s="65" t="s">
        <v>220</v>
      </c>
      <c r="D44" s="65" t="s">
        <v>223</v>
      </c>
      <c r="E44" s="66">
        <v>3</v>
      </c>
      <c r="F44" s="66">
        <v>3</v>
      </c>
      <c r="G44" s="66">
        <f>Table1[[#This Row],[Consequence (1-5)]]*Table1[[#This Row],[Likelihood (1-5)]]</f>
        <v>9</v>
      </c>
      <c r="H44" s="65" t="s">
        <v>93</v>
      </c>
      <c r="I44" s="66">
        <v>2</v>
      </c>
      <c r="J44" s="66">
        <v>3</v>
      </c>
      <c r="K44" s="66">
        <f>Table1[[#This Row],[Consequence (1-5)2]]*Table1[[#This Row],[Likelihood
(1-5)]]</f>
        <v>6</v>
      </c>
      <c r="L44" s="65" t="s">
        <v>44</v>
      </c>
      <c r="M44" s="67"/>
      <c r="N44" s="67">
        <v>44946</v>
      </c>
      <c r="O44" s="68"/>
      <c r="P44" s="69" t="s">
        <v>270</v>
      </c>
      <c r="Q44" s="40"/>
    </row>
    <row r="45" spans="1:17" ht="69" customHeight="1" x14ac:dyDescent="0.2">
      <c r="A45" s="70" t="s">
        <v>94</v>
      </c>
      <c r="B45" s="71" t="s">
        <v>18</v>
      </c>
      <c r="C45" s="32" t="s">
        <v>219</v>
      </c>
      <c r="D45" s="32" t="s">
        <v>258</v>
      </c>
      <c r="E45" s="24">
        <v>3</v>
      </c>
      <c r="F45" s="24">
        <v>3</v>
      </c>
      <c r="G45" s="24">
        <f>Table1[[#This Row],[Consequence (1-5)]]*Table1[[#This Row],[Likelihood (1-5)]]</f>
        <v>9</v>
      </c>
      <c r="H45" s="32" t="s">
        <v>259</v>
      </c>
      <c r="I45" s="24">
        <v>2</v>
      </c>
      <c r="J45" s="24">
        <v>4</v>
      </c>
      <c r="K45" s="24">
        <f>Table1[[#This Row],[Consequence (1-5)2]]*Table1[[#This Row],[Likelihood
(1-5)]]</f>
        <v>8</v>
      </c>
      <c r="L45" s="32" t="s">
        <v>44</v>
      </c>
      <c r="M45" s="72"/>
      <c r="N45" s="72">
        <v>44946</v>
      </c>
      <c r="O45" s="73"/>
      <c r="P45" s="74" t="s">
        <v>20</v>
      </c>
      <c r="Q45" s="40"/>
    </row>
    <row r="46" spans="1:17" ht="100.5" customHeight="1" x14ac:dyDescent="0.2">
      <c r="A46" s="55" t="s">
        <v>64</v>
      </c>
      <c r="B46" s="22" t="s">
        <v>18</v>
      </c>
      <c r="C46" s="41" t="s">
        <v>219</v>
      </c>
      <c r="D46" s="41" t="s">
        <v>251</v>
      </c>
      <c r="E46" s="38">
        <v>3</v>
      </c>
      <c r="F46" s="38">
        <v>3</v>
      </c>
      <c r="G46" s="38">
        <f>Table1[[#This Row],[Consequence (1-5)]]*Table1[[#This Row],[Likelihood (1-5)]]</f>
        <v>9</v>
      </c>
      <c r="H46" s="41" t="s">
        <v>250</v>
      </c>
      <c r="I46" s="38">
        <v>2</v>
      </c>
      <c r="J46" s="38">
        <v>2</v>
      </c>
      <c r="K46" s="38">
        <f>Table1[[#This Row],[Consequence (1-5)2]]*Table1[[#This Row],[Likelihood
(1-5)]]</f>
        <v>4</v>
      </c>
      <c r="L46" s="41" t="s">
        <v>49</v>
      </c>
      <c r="M46" s="23"/>
      <c r="N46" s="23">
        <v>44946</v>
      </c>
      <c r="O46" s="36"/>
      <c r="P46" s="43" t="s">
        <v>20</v>
      </c>
      <c r="Q46" s="40"/>
    </row>
    <row r="47" spans="1:17" ht="89.25" customHeight="1" x14ac:dyDescent="0.2">
      <c r="A47" s="57" t="s">
        <v>206</v>
      </c>
      <c r="B47" s="27" t="s">
        <v>25</v>
      </c>
      <c r="C47" s="41" t="s">
        <v>222</v>
      </c>
      <c r="D47" s="41" t="s">
        <v>280</v>
      </c>
      <c r="E47" s="38">
        <v>3</v>
      </c>
      <c r="F47" s="38">
        <v>3</v>
      </c>
      <c r="G47" s="38">
        <f>Table1[[#This Row],[Consequence (1-5)]]*Table1[[#This Row],[Likelihood (1-5)]]</f>
        <v>9</v>
      </c>
      <c r="H47" s="41" t="s">
        <v>279</v>
      </c>
      <c r="I47" s="38">
        <v>2</v>
      </c>
      <c r="J47" s="38">
        <v>2</v>
      </c>
      <c r="K47" s="38">
        <f>Table1[[#This Row],[Consequence (1-5)2]]*Table1[[#This Row],[Likelihood
(1-5)]]</f>
        <v>4</v>
      </c>
      <c r="L47" s="41" t="s">
        <v>49</v>
      </c>
      <c r="M47" s="26"/>
      <c r="N47" s="23">
        <v>44946</v>
      </c>
      <c r="O47" s="36"/>
      <c r="P47" s="43" t="s">
        <v>20</v>
      </c>
      <c r="Q47" s="40"/>
    </row>
    <row r="48" spans="1:17" ht="128.25" customHeight="1" x14ac:dyDescent="0.2">
      <c r="A48" s="56" t="s">
        <v>160</v>
      </c>
      <c r="B48" s="25" t="s">
        <v>48</v>
      </c>
      <c r="C48" s="41" t="s">
        <v>182</v>
      </c>
      <c r="D48" s="41" t="s">
        <v>164</v>
      </c>
      <c r="E48" s="38">
        <v>3</v>
      </c>
      <c r="F48" s="38">
        <v>3</v>
      </c>
      <c r="G48" s="38">
        <f>Table1[[#This Row],[Consequence (1-5)]]*Table1[[#This Row],[Likelihood (1-5)]]</f>
        <v>9</v>
      </c>
      <c r="H48" s="41" t="s">
        <v>281</v>
      </c>
      <c r="I48" s="38">
        <v>2</v>
      </c>
      <c r="J48" s="38">
        <v>3</v>
      </c>
      <c r="K48" s="38">
        <f>Table1[[#This Row],[Consequence (1-5)2]]*Table1[[#This Row],[Likelihood
(1-5)]]</f>
        <v>6</v>
      </c>
      <c r="L48" s="41" t="s">
        <v>32</v>
      </c>
      <c r="M48" s="23">
        <v>44946</v>
      </c>
      <c r="N48" s="23">
        <v>44946</v>
      </c>
      <c r="O48" s="36"/>
      <c r="P48" s="43" t="s">
        <v>20</v>
      </c>
      <c r="Q48" s="40"/>
    </row>
    <row r="49" spans="1:17" ht="165" customHeight="1" x14ac:dyDescent="0.2">
      <c r="A49" s="81" t="s">
        <v>291</v>
      </c>
      <c r="B49" s="82" t="s">
        <v>25</v>
      </c>
      <c r="C49" s="41" t="s">
        <v>183</v>
      </c>
      <c r="D49" s="41" t="s">
        <v>287</v>
      </c>
      <c r="E49" s="38">
        <v>3</v>
      </c>
      <c r="F49" s="38">
        <v>3</v>
      </c>
      <c r="G49" s="38">
        <f>Table1[[#This Row],[Consequence (1-5)]]*Table1[[#This Row],[Likelihood (1-5)]]</f>
        <v>9</v>
      </c>
      <c r="H49" s="41" t="s">
        <v>288</v>
      </c>
      <c r="I49" s="38">
        <v>1</v>
      </c>
      <c r="J49" s="38">
        <v>3</v>
      </c>
      <c r="K49" s="38">
        <f>Table1[[#This Row],[Consequence (1-5)2]]*Table1[[#This Row],[Likelihood
(1-5)]]</f>
        <v>3</v>
      </c>
      <c r="L49" s="41" t="s">
        <v>209</v>
      </c>
      <c r="M49" s="72"/>
      <c r="N49" s="23">
        <v>44946</v>
      </c>
      <c r="O49" s="36"/>
      <c r="P49" s="43" t="s">
        <v>20</v>
      </c>
      <c r="Q49" s="40"/>
    </row>
    <row r="50" spans="1:17" ht="214.5" customHeight="1" x14ac:dyDescent="0.2">
      <c r="A50" s="81" t="s">
        <v>292</v>
      </c>
      <c r="B50" s="82" t="s">
        <v>25</v>
      </c>
      <c r="C50" s="41" t="s">
        <v>183</v>
      </c>
      <c r="D50" s="41" t="s">
        <v>289</v>
      </c>
      <c r="E50" s="38">
        <v>3</v>
      </c>
      <c r="F50" s="38">
        <v>3</v>
      </c>
      <c r="G50" s="38">
        <f>Table1[[#This Row],[Consequence (1-5)]]*Table1[[#This Row],[Likelihood (1-5)]]</f>
        <v>9</v>
      </c>
      <c r="H50" s="41" t="s">
        <v>305</v>
      </c>
      <c r="I50" s="38">
        <v>2</v>
      </c>
      <c r="J50" s="38">
        <v>3</v>
      </c>
      <c r="K50" s="38">
        <f>Table1[[#This Row],[Consequence (1-5)2]]*Table1[[#This Row],[Likelihood
(1-5)]]</f>
        <v>6</v>
      </c>
      <c r="L50" s="41" t="s">
        <v>209</v>
      </c>
      <c r="M50" s="72"/>
      <c r="N50" s="23">
        <v>44946</v>
      </c>
      <c r="O50" s="36"/>
      <c r="P50" s="43" t="s">
        <v>20</v>
      </c>
      <c r="Q50" s="40"/>
    </row>
    <row r="51" spans="1:17" ht="133.5" customHeight="1" x14ac:dyDescent="0.2">
      <c r="A51" s="55" t="s">
        <v>102</v>
      </c>
      <c r="B51" s="22" t="s">
        <v>69</v>
      </c>
      <c r="C51" s="41" t="s">
        <v>183</v>
      </c>
      <c r="D51" s="41" t="s">
        <v>103</v>
      </c>
      <c r="E51" s="38">
        <v>2</v>
      </c>
      <c r="F51" s="38">
        <v>4</v>
      </c>
      <c r="G51" s="38">
        <f>Table1[[#This Row],[Consequence (1-5)]]*Table1[[#This Row],[Likelihood (1-5)]]</f>
        <v>8</v>
      </c>
      <c r="H51" s="41" t="s">
        <v>147</v>
      </c>
      <c r="I51" s="38">
        <v>1</v>
      </c>
      <c r="J51" s="38">
        <v>4</v>
      </c>
      <c r="K51" s="38">
        <f>Table1[[#This Row],[Consequence (1-5)2]]*Table1[[#This Row],[Likelihood
(1-5)]]</f>
        <v>4</v>
      </c>
      <c r="L51" s="41" t="s">
        <v>56</v>
      </c>
      <c r="M51" s="23"/>
      <c r="N51" s="23">
        <v>44946</v>
      </c>
      <c r="O51" s="36"/>
      <c r="P51" s="43" t="s">
        <v>20</v>
      </c>
      <c r="Q51" s="40"/>
    </row>
    <row r="52" spans="1:17" ht="203.25" customHeight="1" x14ac:dyDescent="0.2">
      <c r="A52" s="63" t="s">
        <v>97</v>
      </c>
      <c r="B52" s="64" t="s">
        <v>18</v>
      </c>
      <c r="C52" s="65" t="s">
        <v>219</v>
      </c>
      <c r="D52" s="65" t="s">
        <v>98</v>
      </c>
      <c r="E52" s="66">
        <v>4</v>
      </c>
      <c r="F52" s="66">
        <v>2</v>
      </c>
      <c r="G52" s="66">
        <f>Table1[[#This Row],[Consequence (1-5)]]*Table1[[#This Row],[Likelihood (1-5)]]</f>
        <v>8</v>
      </c>
      <c r="H52" s="65" t="s">
        <v>99</v>
      </c>
      <c r="I52" s="66">
        <v>3</v>
      </c>
      <c r="J52" s="66">
        <v>2</v>
      </c>
      <c r="K52" s="66">
        <f>Table1[[#This Row],[Consequence (1-5)2]]*Table1[[#This Row],[Likelihood
(1-5)]]</f>
        <v>6</v>
      </c>
      <c r="L52" s="65" t="s">
        <v>44</v>
      </c>
      <c r="M52" s="67"/>
      <c r="N52" s="67">
        <v>44946</v>
      </c>
      <c r="O52" s="68"/>
      <c r="P52" s="69" t="s">
        <v>270</v>
      </c>
      <c r="Q52" s="40"/>
    </row>
    <row r="53" spans="1:17" ht="178.5" customHeight="1" x14ac:dyDescent="0.2">
      <c r="A53" s="55" t="s">
        <v>58</v>
      </c>
      <c r="B53" s="22" t="s">
        <v>48</v>
      </c>
      <c r="C53" s="41" t="s">
        <v>182</v>
      </c>
      <c r="D53" s="41" t="s">
        <v>59</v>
      </c>
      <c r="E53" s="38">
        <v>2</v>
      </c>
      <c r="F53" s="38">
        <v>4</v>
      </c>
      <c r="G53" s="38">
        <f>Table1[[#This Row],[Consequence (1-5)]]*Table1[[#This Row],[Likelihood (1-5)]]</f>
        <v>8</v>
      </c>
      <c r="H53" s="41" t="s">
        <v>247</v>
      </c>
      <c r="I53" s="38">
        <v>1</v>
      </c>
      <c r="J53" s="38">
        <v>4</v>
      </c>
      <c r="K53" s="38">
        <f>Table1[[#This Row],[Consequence (1-5)2]]*Table1[[#This Row],[Likelihood
(1-5)]]</f>
        <v>4</v>
      </c>
      <c r="L53" s="41" t="s">
        <v>49</v>
      </c>
      <c r="M53" s="23"/>
      <c r="N53" s="23">
        <v>44946</v>
      </c>
      <c r="O53" s="36"/>
      <c r="P53" s="43" t="s">
        <v>20</v>
      </c>
      <c r="Q53" s="40"/>
    </row>
    <row r="54" spans="1:17" ht="95.25" customHeight="1" x14ac:dyDescent="0.2">
      <c r="A54" s="63" t="s">
        <v>73</v>
      </c>
      <c r="B54" s="64" t="s">
        <v>62</v>
      </c>
      <c r="C54" s="65" t="s">
        <v>219</v>
      </c>
      <c r="D54" s="65" t="s">
        <v>254</v>
      </c>
      <c r="E54" s="66">
        <v>2</v>
      </c>
      <c r="F54" s="66">
        <v>4</v>
      </c>
      <c r="G54" s="66">
        <f>Table1[[#This Row],[Consequence (1-5)]]*Table1[[#This Row],[Likelihood (1-5)]]</f>
        <v>8</v>
      </c>
      <c r="H54" s="65" t="s">
        <v>253</v>
      </c>
      <c r="I54" s="66">
        <v>1</v>
      </c>
      <c r="J54" s="66">
        <v>4</v>
      </c>
      <c r="K54" s="66">
        <f>Table1[[#This Row],[Consequence (1-5)2]]*Table1[[#This Row],[Likelihood
(1-5)]]</f>
        <v>4</v>
      </c>
      <c r="L54" s="65" t="s">
        <v>49</v>
      </c>
      <c r="M54" s="67"/>
      <c r="N54" s="76">
        <v>44946</v>
      </c>
      <c r="O54" s="68"/>
      <c r="P54" s="75" t="s">
        <v>275</v>
      </c>
      <c r="Q54" s="40"/>
    </row>
    <row r="55" spans="1:17" ht="164.25" customHeight="1" x14ac:dyDescent="0.2">
      <c r="A55" s="55" t="s">
        <v>100</v>
      </c>
      <c r="B55" s="22" t="s">
        <v>62</v>
      </c>
      <c r="C55" s="41" t="s">
        <v>219</v>
      </c>
      <c r="D55" s="41" t="s">
        <v>101</v>
      </c>
      <c r="E55" s="38">
        <v>2</v>
      </c>
      <c r="F55" s="38">
        <v>4</v>
      </c>
      <c r="G55" s="38">
        <f>Table1[[#This Row],[Consequence (1-5)]]*Table1[[#This Row],[Likelihood (1-5)]]</f>
        <v>8</v>
      </c>
      <c r="H55" s="41" t="s">
        <v>266</v>
      </c>
      <c r="I55" s="38">
        <v>2</v>
      </c>
      <c r="J55" s="38" t="s">
        <v>51</v>
      </c>
      <c r="K55" s="38">
        <f>Table1[[#This Row],[Consequence (1-5)2]]*Table1[[#This Row],[Likelihood
(1-5)]]</f>
        <v>4</v>
      </c>
      <c r="L55" s="41" t="s">
        <v>49</v>
      </c>
      <c r="M55" s="23"/>
      <c r="N55" s="23">
        <v>44946</v>
      </c>
      <c r="O55" s="36"/>
      <c r="P55" s="43" t="s">
        <v>20</v>
      </c>
      <c r="Q55" s="40"/>
    </row>
    <row r="56" spans="1:17" ht="130.5" customHeight="1" x14ac:dyDescent="0.2">
      <c r="A56" s="55" t="s">
        <v>104</v>
      </c>
      <c r="B56" s="22" t="s">
        <v>25</v>
      </c>
      <c r="C56" s="41" t="s">
        <v>182</v>
      </c>
      <c r="D56" s="41" t="s">
        <v>276</v>
      </c>
      <c r="E56" s="38">
        <v>4</v>
      </c>
      <c r="F56" s="38">
        <v>2</v>
      </c>
      <c r="G56" s="38">
        <f>Table1[[#This Row],[Consequence (1-5)]]*Table1[[#This Row],[Likelihood (1-5)]]</f>
        <v>8</v>
      </c>
      <c r="H56" s="41" t="s">
        <v>277</v>
      </c>
      <c r="I56" s="38">
        <v>3</v>
      </c>
      <c r="J56" s="38">
        <v>2</v>
      </c>
      <c r="K56" s="38">
        <f>Table1[[#This Row],[Consequence (1-5)2]]*Table1[[#This Row],[Likelihood
(1-5)]]</f>
        <v>6</v>
      </c>
      <c r="L56" s="41" t="s">
        <v>49</v>
      </c>
      <c r="M56" s="23"/>
      <c r="N56" s="23">
        <v>44946</v>
      </c>
      <c r="O56" s="36"/>
      <c r="P56" s="43" t="s">
        <v>20</v>
      </c>
      <c r="Q56" s="40"/>
    </row>
    <row r="57" spans="1:17" ht="90" customHeight="1" x14ac:dyDescent="0.2">
      <c r="A57" s="57" t="s">
        <v>190</v>
      </c>
      <c r="B57" s="27" t="s">
        <v>18</v>
      </c>
      <c r="C57" s="41" t="s">
        <v>183</v>
      </c>
      <c r="D57" s="41" t="s">
        <v>188</v>
      </c>
      <c r="E57" s="38">
        <v>2</v>
      </c>
      <c r="F57" s="38">
        <v>4</v>
      </c>
      <c r="G57" s="38">
        <f>Table1[[#This Row],[Consequence (1-5)]]*Table1[[#This Row],[Likelihood (1-5)]]</f>
        <v>8</v>
      </c>
      <c r="H57" s="41" t="s">
        <v>189</v>
      </c>
      <c r="I57" s="38">
        <v>1</v>
      </c>
      <c r="J57" s="38">
        <v>3</v>
      </c>
      <c r="K57" s="38">
        <f>Table1[[#This Row],[Consequence (1-5)2]]*Table1[[#This Row],[Likelihood
(1-5)]]</f>
        <v>3</v>
      </c>
      <c r="L57" s="41" t="s">
        <v>49</v>
      </c>
      <c r="M57" s="26"/>
      <c r="N57" s="23">
        <v>44946</v>
      </c>
      <c r="O57" s="36"/>
      <c r="P57" s="43" t="s">
        <v>20</v>
      </c>
      <c r="Q57" s="40"/>
    </row>
    <row r="58" spans="1:17" ht="88.5" customHeight="1" x14ac:dyDescent="0.2">
      <c r="A58" s="56" t="s">
        <v>158</v>
      </c>
      <c r="B58" s="25" t="s">
        <v>48</v>
      </c>
      <c r="C58" s="41" t="s">
        <v>182</v>
      </c>
      <c r="D58" s="41" t="s">
        <v>166</v>
      </c>
      <c r="E58" s="38">
        <v>2</v>
      </c>
      <c r="F58" s="38">
        <v>4</v>
      </c>
      <c r="G58" s="38">
        <f>Table1[[#This Row],[Consequence (1-5)]]*Table1[[#This Row],[Likelihood (1-5)]]</f>
        <v>8</v>
      </c>
      <c r="H58" s="41" t="s">
        <v>150</v>
      </c>
      <c r="I58" s="38">
        <v>1</v>
      </c>
      <c r="J58" s="38">
        <v>2</v>
      </c>
      <c r="K58" s="38">
        <f>Table1[[#This Row],[Consequence (1-5)2]]*Table1[[#This Row],[Likelihood
(1-5)]]</f>
        <v>2</v>
      </c>
      <c r="L58" s="41" t="s">
        <v>212</v>
      </c>
      <c r="M58" s="23"/>
      <c r="N58" s="23">
        <v>44946</v>
      </c>
      <c r="O58" s="36"/>
      <c r="P58" s="43" t="s">
        <v>20</v>
      </c>
      <c r="Q58" s="40" t="s">
        <v>180</v>
      </c>
    </row>
    <row r="59" spans="1:17" ht="82.5" customHeight="1" x14ac:dyDescent="0.2">
      <c r="A59" s="55" t="s">
        <v>121</v>
      </c>
      <c r="B59" s="22" t="s">
        <v>69</v>
      </c>
      <c r="C59" s="41" t="s">
        <v>219</v>
      </c>
      <c r="D59" s="41" t="s">
        <v>151</v>
      </c>
      <c r="E59" s="38">
        <v>2</v>
      </c>
      <c r="F59" s="38">
        <v>4</v>
      </c>
      <c r="G59" s="38">
        <f>Table1[[#This Row],[Consequence (1-5)]]*Table1[[#This Row],[Likelihood (1-5)]]</f>
        <v>8</v>
      </c>
      <c r="H59" s="41" t="s">
        <v>202</v>
      </c>
      <c r="I59" s="38">
        <v>1</v>
      </c>
      <c r="J59" s="38">
        <v>4</v>
      </c>
      <c r="K59" s="38">
        <f>Table1[[#This Row],[Consequence (1-5)2]]*Table1[[#This Row],[Likelihood
(1-5)]]</f>
        <v>4</v>
      </c>
      <c r="L59" s="41" t="s">
        <v>67</v>
      </c>
      <c r="M59" s="23"/>
      <c r="N59" s="23">
        <v>44946</v>
      </c>
      <c r="O59" s="36"/>
      <c r="P59" s="43" t="s">
        <v>20</v>
      </c>
      <c r="Q59" s="40" t="s">
        <v>191</v>
      </c>
    </row>
    <row r="60" spans="1:17" ht="129" customHeight="1" x14ac:dyDescent="0.2">
      <c r="A60" s="81" t="s">
        <v>294</v>
      </c>
      <c r="B60" s="82" t="s">
        <v>18</v>
      </c>
      <c r="C60" s="41" t="s">
        <v>183</v>
      </c>
      <c r="D60" s="41" t="s">
        <v>295</v>
      </c>
      <c r="E60" s="38">
        <v>4</v>
      </c>
      <c r="F60" s="38">
        <v>2</v>
      </c>
      <c r="G60" s="38">
        <f>Table1[[#This Row],[Consequence (1-5)]]*Table1[[#This Row],[Likelihood (1-5)]]</f>
        <v>8</v>
      </c>
      <c r="H60" s="41" t="s">
        <v>296</v>
      </c>
      <c r="I60" s="38">
        <v>2</v>
      </c>
      <c r="J60" s="38">
        <v>2</v>
      </c>
      <c r="K60" s="38">
        <f>Table1[[#This Row],[Consequence (1-5)2]]*Table1[[#This Row],[Likelihood
(1-5)]]</f>
        <v>4</v>
      </c>
      <c r="L60" s="41" t="s">
        <v>27</v>
      </c>
      <c r="M60" s="72"/>
      <c r="N60" s="23">
        <v>44946</v>
      </c>
      <c r="O60" s="36"/>
      <c r="P60" s="43" t="s">
        <v>20</v>
      </c>
      <c r="Q60" s="40"/>
    </row>
    <row r="61" spans="1:17" ht="112.5" customHeight="1" x14ac:dyDescent="0.2">
      <c r="A61" s="57" t="s">
        <v>230</v>
      </c>
      <c r="B61" s="27" t="s">
        <v>48</v>
      </c>
      <c r="C61" s="41" t="s">
        <v>219</v>
      </c>
      <c r="D61" s="41" t="s">
        <v>246</v>
      </c>
      <c r="E61" s="38">
        <v>3</v>
      </c>
      <c r="F61" s="38">
        <v>2</v>
      </c>
      <c r="G61" s="38">
        <f>Table1[[#This Row],[Consequence (1-5)]]*Table1[[#This Row],[Likelihood (1-5)]]</f>
        <v>6</v>
      </c>
      <c r="H61" s="41" t="s">
        <v>231</v>
      </c>
      <c r="I61" s="38">
        <v>2</v>
      </c>
      <c r="J61" s="38">
        <v>1</v>
      </c>
      <c r="K61" s="38">
        <f>Table1[[#This Row],[Consequence (1-5)2]]*Table1[[#This Row],[Likelihood
(1-5)]]</f>
        <v>2</v>
      </c>
      <c r="L61" s="41" t="s">
        <v>27</v>
      </c>
      <c r="M61" s="26"/>
      <c r="N61" s="23">
        <v>44946</v>
      </c>
      <c r="O61" s="36"/>
      <c r="P61" s="43" t="s">
        <v>20</v>
      </c>
      <c r="Q61" s="40"/>
    </row>
    <row r="62" spans="1:17" ht="86.25" customHeight="1" x14ac:dyDescent="0.2">
      <c r="A62" s="63" t="s">
        <v>122</v>
      </c>
      <c r="B62" s="64" t="s">
        <v>69</v>
      </c>
      <c r="C62" s="65" t="s">
        <v>219</v>
      </c>
      <c r="D62" s="65" t="s">
        <v>123</v>
      </c>
      <c r="E62" s="66">
        <v>3</v>
      </c>
      <c r="F62" s="66">
        <v>2</v>
      </c>
      <c r="G62" s="66">
        <f>Table1[[#This Row],[Consequence (1-5)]]*Table1[[#This Row],[Likelihood (1-5)]]</f>
        <v>6</v>
      </c>
      <c r="H62" s="65" t="s">
        <v>124</v>
      </c>
      <c r="I62" s="66">
        <v>3</v>
      </c>
      <c r="J62" s="66">
        <v>1</v>
      </c>
      <c r="K62" s="66">
        <f>Table1[[#This Row],[Consequence (1-5)2]]*Table1[[#This Row],[Likelihood
(1-5)]]</f>
        <v>3</v>
      </c>
      <c r="L62" s="65" t="s">
        <v>56</v>
      </c>
      <c r="M62" s="67"/>
      <c r="N62" s="67">
        <v>44946</v>
      </c>
      <c r="O62" s="68"/>
      <c r="P62" s="69" t="s">
        <v>270</v>
      </c>
      <c r="Q62" s="40"/>
    </row>
    <row r="63" spans="1:17" ht="97.5" customHeight="1" x14ac:dyDescent="0.2">
      <c r="A63" s="55" t="s">
        <v>112</v>
      </c>
      <c r="B63" s="22" t="s">
        <v>18</v>
      </c>
      <c r="C63" s="41" t="s">
        <v>182</v>
      </c>
      <c r="D63" s="41" t="s">
        <v>113</v>
      </c>
      <c r="E63" s="38">
        <v>2</v>
      </c>
      <c r="F63" s="38">
        <v>3</v>
      </c>
      <c r="G63" s="38">
        <f>Table1[[#This Row],[Consequence (1-5)]]*Table1[[#This Row],[Likelihood (1-5)]]</f>
        <v>6</v>
      </c>
      <c r="H63" s="41" t="s">
        <v>114</v>
      </c>
      <c r="I63" s="38">
        <v>1</v>
      </c>
      <c r="J63" s="38">
        <v>3</v>
      </c>
      <c r="K63" s="38">
        <f>Table1[[#This Row],[Consequence (1-5)2]]*Table1[[#This Row],[Likelihood
(1-5)]]</f>
        <v>3</v>
      </c>
      <c r="L63" s="41" t="s">
        <v>44</v>
      </c>
      <c r="M63" s="23"/>
      <c r="N63" s="23">
        <v>44946</v>
      </c>
      <c r="O63" s="36"/>
      <c r="P63" s="43" t="s">
        <v>20</v>
      </c>
      <c r="Q63" s="40"/>
    </row>
    <row r="64" spans="1:17" ht="238.5" customHeight="1" x14ac:dyDescent="0.2">
      <c r="A64" s="55" t="s">
        <v>107</v>
      </c>
      <c r="B64" s="22" t="s">
        <v>25</v>
      </c>
      <c r="C64" s="41" t="s">
        <v>219</v>
      </c>
      <c r="D64" s="41" t="s">
        <v>108</v>
      </c>
      <c r="E64" s="38">
        <v>3</v>
      </c>
      <c r="F64" s="38">
        <v>2</v>
      </c>
      <c r="G64" s="38">
        <f>Table1[[#This Row],[Consequence (1-5)]]*Table1[[#This Row],[Likelihood (1-5)]]</f>
        <v>6</v>
      </c>
      <c r="H64" s="41" t="s">
        <v>109</v>
      </c>
      <c r="I64" s="38">
        <v>2</v>
      </c>
      <c r="J64" s="38">
        <v>2</v>
      </c>
      <c r="K64" s="38">
        <f>Table1[[#This Row],[Consequence (1-5)2]]*Table1[[#This Row],[Likelihood
(1-5)]]</f>
        <v>4</v>
      </c>
      <c r="L64" s="41" t="s">
        <v>49</v>
      </c>
      <c r="M64" s="23"/>
      <c r="N64" s="23">
        <v>44946</v>
      </c>
      <c r="O64" s="36"/>
      <c r="P64" s="43" t="s">
        <v>20</v>
      </c>
      <c r="Q64" s="40"/>
    </row>
    <row r="65" spans="1:17" ht="131.25" customHeight="1" x14ac:dyDescent="0.2">
      <c r="A65" s="55" t="s">
        <v>110</v>
      </c>
      <c r="B65" s="22" t="s">
        <v>62</v>
      </c>
      <c r="C65" s="41" t="s">
        <v>219</v>
      </c>
      <c r="D65" s="41" t="s">
        <v>111</v>
      </c>
      <c r="E65" s="38">
        <v>2</v>
      </c>
      <c r="F65" s="38">
        <v>3</v>
      </c>
      <c r="G65" s="38">
        <f>Table1[[#This Row],[Consequence (1-5)]]*Table1[[#This Row],[Likelihood (1-5)]]</f>
        <v>6</v>
      </c>
      <c r="H65" s="41" t="s">
        <v>278</v>
      </c>
      <c r="I65" s="38">
        <v>1</v>
      </c>
      <c r="J65" s="38">
        <v>3</v>
      </c>
      <c r="K65" s="38">
        <f>Table1[[#This Row],[Consequence (1-5)2]]*Table1[[#This Row],[Likelihood
(1-5)]]</f>
        <v>3</v>
      </c>
      <c r="L65" s="41" t="s">
        <v>49</v>
      </c>
      <c r="M65" s="23"/>
      <c r="N65" s="23">
        <v>44946</v>
      </c>
      <c r="O65" s="36"/>
      <c r="P65" s="43" t="s">
        <v>20</v>
      </c>
      <c r="Q65" s="40"/>
    </row>
    <row r="66" spans="1:17" ht="133.5" customHeight="1" x14ac:dyDescent="0.2">
      <c r="A66" s="57" t="s">
        <v>196</v>
      </c>
      <c r="B66" s="27" t="s">
        <v>25</v>
      </c>
      <c r="C66" s="41" t="s">
        <v>183</v>
      </c>
      <c r="D66" s="41" t="s">
        <v>194</v>
      </c>
      <c r="E66" s="38">
        <v>2</v>
      </c>
      <c r="F66" s="38">
        <v>3</v>
      </c>
      <c r="G66" s="38">
        <f>Table1[[#This Row],[Consequence (1-5)]]*Table1[[#This Row],[Likelihood (1-5)]]</f>
        <v>6</v>
      </c>
      <c r="H66" s="41" t="s">
        <v>195</v>
      </c>
      <c r="I66" s="38">
        <v>1</v>
      </c>
      <c r="J66" s="38">
        <v>2</v>
      </c>
      <c r="K66" s="38">
        <f>Table1[[#This Row],[Consequence (1-5)2]]*Table1[[#This Row],[Likelihood
(1-5)]]</f>
        <v>2</v>
      </c>
      <c r="L66" s="41" t="s">
        <v>49</v>
      </c>
      <c r="M66" s="26"/>
      <c r="N66" s="23">
        <v>44946</v>
      </c>
      <c r="O66" s="36"/>
      <c r="P66" s="43" t="s">
        <v>20</v>
      </c>
      <c r="Q66" s="40"/>
    </row>
    <row r="67" spans="1:17" ht="63" customHeight="1" x14ac:dyDescent="0.2">
      <c r="A67" s="79" t="s">
        <v>105</v>
      </c>
      <c r="B67" s="80" t="s">
        <v>48</v>
      </c>
      <c r="C67" s="58" t="s">
        <v>182</v>
      </c>
      <c r="D67" s="58" t="s">
        <v>106</v>
      </c>
      <c r="E67" s="59">
        <v>2</v>
      </c>
      <c r="F67" s="59">
        <v>3</v>
      </c>
      <c r="G67" s="59">
        <f>Table1[[#This Row],[Consequence (1-5)]]*Table1[[#This Row],[Likelihood (1-5)]]</f>
        <v>6</v>
      </c>
      <c r="H67" s="58" t="s">
        <v>267</v>
      </c>
      <c r="I67" s="59">
        <v>1</v>
      </c>
      <c r="J67" s="59">
        <v>3</v>
      </c>
      <c r="K67" s="59">
        <f>Table1[[#This Row],[Consequence (1-5)2]]*Table1[[#This Row],[Likelihood
(1-5)]]</f>
        <v>3</v>
      </c>
      <c r="L67" s="58" t="s">
        <v>212</v>
      </c>
      <c r="M67" s="60"/>
      <c r="N67" s="23">
        <v>44946</v>
      </c>
      <c r="O67" s="61"/>
      <c r="P67" s="62" t="s">
        <v>20</v>
      </c>
      <c r="Q67" s="40"/>
    </row>
    <row r="68" spans="1:17" ht="63.75" customHeight="1" x14ac:dyDescent="0.2">
      <c r="A68" s="55" t="s">
        <v>115</v>
      </c>
      <c r="B68" s="22" t="s">
        <v>48</v>
      </c>
      <c r="C68" s="41" t="s">
        <v>182</v>
      </c>
      <c r="D68" s="41" t="s">
        <v>116</v>
      </c>
      <c r="E68" s="38">
        <v>3</v>
      </c>
      <c r="F68" s="38">
        <v>2</v>
      </c>
      <c r="G68" s="38">
        <f>Table1[[#This Row],[Consequence (1-5)]]*Table1[[#This Row],[Likelihood (1-5)]]</f>
        <v>6</v>
      </c>
      <c r="H68" s="41" t="s">
        <v>117</v>
      </c>
      <c r="I68" s="38">
        <v>2</v>
      </c>
      <c r="J68" s="38">
        <v>2</v>
      </c>
      <c r="K68" s="59">
        <f>Table1[[#This Row],[Consequence (1-5)2]]*Table1[[#This Row],[Likelihood
(1-5)]]</f>
        <v>4</v>
      </c>
      <c r="L68" s="41" t="s">
        <v>212</v>
      </c>
      <c r="M68" s="23"/>
      <c r="N68" s="23">
        <v>44946</v>
      </c>
      <c r="O68" s="36"/>
      <c r="P68" s="43" t="s">
        <v>20</v>
      </c>
      <c r="Q68" s="40"/>
    </row>
    <row r="69" spans="1:17" ht="129" customHeight="1" x14ac:dyDescent="0.2">
      <c r="A69" s="55" t="s">
        <v>118</v>
      </c>
      <c r="B69" s="22" t="s">
        <v>48</v>
      </c>
      <c r="C69" s="41" t="s">
        <v>182</v>
      </c>
      <c r="D69" s="41" t="s">
        <v>119</v>
      </c>
      <c r="E69" s="38">
        <v>3</v>
      </c>
      <c r="F69" s="38">
        <v>2</v>
      </c>
      <c r="G69" s="38">
        <f>Table1[[#This Row],[Consequence (1-5)]]*Table1[[#This Row],[Likelihood (1-5)]]</f>
        <v>6</v>
      </c>
      <c r="H69" s="41" t="s">
        <v>268</v>
      </c>
      <c r="I69" s="38">
        <v>2</v>
      </c>
      <c r="J69" s="38">
        <v>2</v>
      </c>
      <c r="K69" s="59">
        <f>Table1[[#This Row],[Consequence (1-5)2]]*Table1[[#This Row],[Likelihood
(1-5)]]</f>
        <v>4</v>
      </c>
      <c r="L69" s="41" t="s">
        <v>212</v>
      </c>
      <c r="M69" s="23"/>
      <c r="N69" s="23">
        <v>44946</v>
      </c>
      <c r="O69" s="36"/>
      <c r="P69" s="43" t="s">
        <v>20</v>
      </c>
    </row>
    <row r="70" spans="1:17" ht="82.25" customHeight="1" x14ac:dyDescent="0.2">
      <c r="A70" s="56" t="s">
        <v>159</v>
      </c>
      <c r="B70" s="25" t="s">
        <v>48</v>
      </c>
      <c r="C70" s="41" t="s">
        <v>182</v>
      </c>
      <c r="D70" s="41" t="s">
        <v>165</v>
      </c>
      <c r="E70" s="38">
        <v>3</v>
      </c>
      <c r="F70" s="38">
        <v>2</v>
      </c>
      <c r="G70" s="38">
        <f>Table1[[#This Row],[Consequence (1-5)]]*Table1[[#This Row],[Likelihood (1-5)]]</f>
        <v>6</v>
      </c>
      <c r="H70" s="41" t="s">
        <v>149</v>
      </c>
      <c r="I70" s="38">
        <v>2</v>
      </c>
      <c r="J70" s="38">
        <v>2</v>
      </c>
      <c r="K70" s="59">
        <f>Table1[[#This Row],[Consequence (1-5)2]]*Table1[[#This Row],[Likelihood
(1-5)]]</f>
        <v>4</v>
      </c>
      <c r="L70" s="41" t="s">
        <v>32</v>
      </c>
      <c r="M70" s="23"/>
      <c r="N70" s="23">
        <v>44946</v>
      </c>
      <c r="O70" s="36"/>
      <c r="P70" s="43" t="s">
        <v>20</v>
      </c>
    </row>
    <row r="71" spans="1:17" ht="68" customHeight="1" x14ac:dyDescent="0.2">
      <c r="A71" s="81" t="s">
        <v>284</v>
      </c>
      <c r="B71" s="82" t="s">
        <v>48</v>
      </c>
      <c r="C71" s="41" t="s">
        <v>182</v>
      </c>
      <c r="D71" s="41" t="s">
        <v>282</v>
      </c>
      <c r="E71" s="38">
        <v>3</v>
      </c>
      <c r="F71" s="38">
        <v>2</v>
      </c>
      <c r="G71" s="38">
        <f>Table1[[#This Row],[Consequence (1-5)]]*Table1[[#This Row],[Likelihood (1-5)]]</f>
        <v>6</v>
      </c>
      <c r="H71" s="41" t="s">
        <v>283</v>
      </c>
      <c r="I71" s="38">
        <v>2</v>
      </c>
      <c r="J71" s="38">
        <v>2</v>
      </c>
      <c r="K71" s="59">
        <f>Table1[[#This Row],[Consequence (1-5)2]]*Table1[[#This Row],[Likelihood
(1-5)]]</f>
        <v>4</v>
      </c>
      <c r="L71" s="41" t="s">
        <v>32</v>
      </c>
      <c r="M71" s="72"/>
      <c r="N71" s="23">
        <v>44946</v>
      </c>
      <c r="O71" s="36"/>
      <c r="P71" s="43" t="s">
        <v>20</v>
      </c>
    </row>
    <row r="72" spans="1:17" ht="73.5" customHeight="1" x14ac:dyDescent="0.2">
      <c r="A72" s="55" t="s">
        <v>125</v>
      </c>
      <c r="B72" s="22" t="s">
        <v>25</v>
      </c>
      <c r="C72" s="41" t="s">
        <v>183</v>
      </c>
      <c r="D72" s="41" t="s">
        <v>126</v>
      </c>
      <c r="E72" s="38">
        <v>2</v>
      </c>
      <c r="F72" s="38">
        <v>2</v>
      </c>
      <c r="G72" s="38">
        <f>Table1[[#This Row],[Consequence (1-5)]]*Table1[[#This Row],[Likelihood (1-5)]]</f>
        <v>4</v>
      </c>
      <c r="H72" s="41" t="s">
        <v>127</v>
      </c>
      <c r="I72" s="38">
        <v>2</v>
      </c>
      <c r="J72" s="38">
        <v>2</v>
      </c>
      <c r="K72" s="59">
        <f>Table1[[#This Row],[Consequence (1-5)2]]*Table1[[#This Row],[Likelihood
(1-5)]]</f>
        <v>4</v>
      </c>
      <c r="L72" s="41" t="s">
        <v>38</v>
      </c>
      <c r="M72" s="23"/>
      <c r="N72" s="23">
        <v>44946</v>
      </c>
      <c r="O72" s="36"/>
      <c r="P72" s="43" t="s">
        <v>20</v>
      </c>
      <c r="Q72" s="40" t="s">
        <v>297</v>
      </c>
    </row>
    <row r="73" spans="1:17" ht="139.5" customHeight="1" x14ac:dyDescent="0.2">
      <c r="A73" s="77" t="s">
        <v>309</v>
      </c>
      <c r="B73" s="86" t="s">
        <v>25</v>
      </c>
      <c r="C73" s="58" t="s">
        <v>183</v>
      </c>
      <c r="D73" s="58" t="s">
        <v>306</v>
      </c>
      <c r="E73" s="59">
        <v>4</v>
      </c>
      <c r="F73" s="59">
        <v>4</v>
      </c>
      <c r="G73" s="59">
        <f>Table1[[#This Row],[Consequence (1-5)]]*Table1[[#This Row],[Likelihood (1-5)]]</f>
        <v>16</v>
      </c>
      <c r="H73" s="88" t="s">
        <v>302</v>
      </c>
      <c r="I73" s="59">
        <v>2</v>
      </c>
      <c r="J73" s="59">
        <v>4</v>
      </c>
      <c r="K73" s="59">
        <f>Table1[[#This Row],[Consequence (1-5)2]]*Table1[[#This Row],[Likelihood
(1-5)]]</f>
        <v>8</v>
      </c>
      <c r="L73" s="58" t="s">
        <v>209</v>
      </c>
      <c r="M73" s="78"/>
      <c r="N73" s="87">
        <v>44978</v>
      </c>
      <c r="O73" s="61"/>
      <c r="P73" s="62" t="s">
        <v>20</v>
      </c>
    </row>
    <row r="74" spans="1:17" ht="170" x14ac:dyDescent="0.2">
      <c r="A74" s="77" t="s">
        <v>310</v>
      </c>
      <c r="B74" s="86" t="s">
        <v>25</v>
      </c>
      <c r="C74" s="58" t="s">
        <v>183</v>
      </c>
      <c r="D74" s="89" t="s">
        <v>300</v>
      </c>
      <c r="E74" s="59">
        <v>4</v>
      </c>
      <c r="F74" s="59">
        <v>4</v>
      </c>
      <c r="G74" s="59">
        <f>Table1[[#This Row],[Consequence (1-5)]]*Table1[[#This Row],[Likelihood (1-5)]]</f>
        <v>16</v>
      </c>
      <c r="H74" s="88" t="s">
        <v>301</v>
      </c>
      <c r="I74" s="59">
        <v>2</v>
      </c>
      <c r="J74" s="59">
        <v>4</v>
      </c>
      <c r="K74" s="59">
        <f>Table1[[#This Row],[Consequence (1-5)2]]*Table1[[#This Row],[Likelihood
(1-5)]]</f>
        <v>8</v>
      </c>
      <c r="L74" s="58" t="s">
        <v>209</v>
      </c>
      <c r="M74" s="78"/>
      <c r="N74" s="60">
        <v>44978</v>
      </c>
      <c r="O74" s="61"/>
      <c r="P74" s="62" t="s">
        <v>20</v>
      </c>
    </row>
    <row r="75" spans="1:17" ht="64.25" customHeight="1" x14ac:dyDescent="0.2">
      <c r="A75" s="77" t="s">
        <v>311</v>
      </c>
      <c r="B75" s="86" t="s">
        <v>25</v>
      </c>
      <c r="C75" s="58" t="s">
        <v>183</v>
      </c>
      <c r="D75" s="90" t="s">
        <v>298</v>
      </c>
      <c r="E75" s="59">
        <v>4</v>
      </c>
      <c r="F75" s="59">
        <v>4</v>
      </c>
      <c r="G75" s="59">
        <f>Table1[[#This Row],[Consequence (1-5)]]*Table1[[#This Row],[Likelihood (1-5)]]</f>
        <v>16</v>
      </c>
      <c r="H75" s="58" t="s">
        <v>299</v>
      </c>
      <c r="I75" s="59">
        <v>2</v>
      </c>
      <c r="J75" s="59">
        <v>4</v>
      </c>
      <c r="K75" s="59">
        <f>Table1[[#This Row],[Consequence (1-5)2]]*Table1[[#This Row],[Likelihood
(1-5)]]</f>
        <v>8</v>
      </c>
      <c r="L75" s="58" t="s">
        <v>209</v>
      </c>
      <c r="M75" s="78"/>
      <c r="N75" s="60">
        <v>44978</v>
      </c>
      <c r="O75" s="61"/>
      <c r="P75" s="62" t="s">
        <v>20</v>
      </c>
    </row>
    <row r="76" spans="1:17" ht="100.5" customHeight="1" x14ac:dyDescent="0.2">
      <c r="A76" s="77" t="s">
        <v>312</v>
      </c>
      <c r="B76" s="86" t="s">
        <v>25</v>
      </c>
      <c r="C76" s="58" t="s">
        <v>183</v>
      </c>
      <c r="D76" s="89" t="s">
        <v>303</v>
      </c>
      <c r="E76" s="59">
        <v>4</v>
      </c>
      <c r="F76" s="59">
        <v>3</v>
      </c>
      <c r="G76" s="59">
        <f>Table1[[#This Row],[Consequence (1-5)]]*Table1[[#This Row],[Likelihood (1-5)]]</f>
        <v>12</v>
      </c>
      <c r="H76" s="91" t="s">
        <v>307</v>
      </c>
      <c r="I76" s="59">
        <v>3</v>
      </c>
      <c r="J76" s="59">
        <v>3</v>
      </c>
      <c r="K76" s="59">
        <f>Table1[[#This Row],[Consequence (1-5)2]]*Table1[[#This Row],[Likelihood
(1-5)]]</f>
        <v>9</v>
      </c>
      <c r="L76" s="58" t="s">
        <v>209</v>
      </c>
      <c r="M76" s="78"/>
      <c r="N76" s="60">
        <v>44978</v>
      </c>
      <c r="O76" s="61"/>
      <c r="P76" s="62" t="s">
        <v>20</v>
      </c>
    </row>
  </sheetData>
  <phoneticPr fontId="7" type="noConversion"/>
  <conditionalFormatting sqref="K5:K13 K16:K19 K29:K72 K21:K27">
    <cfRule type="cellIs" dxfId="64" priority="65" operator="between">
      <formula>0</formula>
      <formula>3</formula>
    </cfRule>
    <cfRule type="cellIs" dxfId="63" priority="66" operator="between">
      <formula>4</formula>
      <formula>7</formula>
    </cfRule>
    <cfRule type="cellIs" dxfId="62" priority="67" operator="between">
      <formula>7</formula>
      <formula>13</formula>
    </cfRule>
    <cfRule type="cellIs" dxfId="61" priority="68" operator="between">
      <formula>14</formula>
      <formula>26</formula>
    </cfRule>
  </conditionalFormatting>
  <conditionalFormatting sqref="G5:G13 G16:G19 G29:G72 G21:G27">
    <cfRule type="cellIs" dxfId="60" priority="61" operator="between">
      <formula>14</formula>
      <formula>26</formula>
    </cfRule>
    <cfRule type="cellIs" dxfId="59" priority="62" operator="between">
      <formula>7</formula>
      <formula>13</formula>
    </cfRule>
    <cfRule type="cellIs" dxfId="58" priority="63" operator="between">
      <formula>4</formula>
      <formula>7</formula>
    </cfRule>
    <cfRule type="cellIs" dxfId="57" priority="64" operator="between">
      <formula>0</formula>
      <formula>3</formula>
    </cfRule>
  </conditionalFormatting>
  <conditionalFormatting sqref="K14">
    <cfRule type="cellIs" dxfId="56" priority="57" operator="between">
      <formula>0</formula>
      <formula>3</formula>
    </cfRule>
    <cfRule type="cellIs" dxfId="55" priority="58" operator="between">
      <formula>4</formula>
      <formula>7</formula>
    </cfRule>
    <cfRule type="cellIs" dxfId="54" priority="59" operator="between">
      <formula>7</formula>
      <formula>13</formula>
    </cfRule>
    <cfRule type="cellIs" dxfId="53" priority="60" operator="between">
      <formula>14</formula>
      <formula>26</formula>
    </cfRule>
  </conditionalFormatting>
  <conditionalFormatting sqref="G14">
    <cfRule type="cellIs" dxfId="52" priority="53" operator="between">
      <formula>14</formula>
      <formula>26</formula>
    </cfRule>
    <cfRule type="cellIs" dxfId="51" priority="54" operator="between">
      <formula>7</formula>
      <formula>13</formula>
    </cfRule>
    <cfRule type="cellIs" dxfId="50" priority="55" operator="between">
      <formula>4</formula>
      <formula>7</formula>
    </cfRule>
    <cfRule type="cellIs" dxfId="49" priority="56" operator="between">
      <formula>0</formula>
      <formula>3</formula>
    </cfRule>
  </conditionalFormatting>
  <conditionalFormatting sqref="K15">
    <cfRule type="cellIs" dxfId="48" priority="49" operator="between">
      <formula>0</formula>
      <formula>3</formula>
    </cfRule>
    <cfRule type="cellIs" dxfId="47" priority="50" operator="between">
      <formula>4</formula>
      <formula>7</formula>
    </cfRule>
    <cfRule type="cellIs" dxfId="46" priority="51" operator="between">
      <formula>7</formula>
      <formula>13</formula>
    </cfRule>
    <cfRule type="cellIs" dxfId="45" priority="52" operator="between">
      <formula>14</formula>
      <formula>26</formula>
    </cfRule>
  </conditionalFormatting>
  <conditionalFormatting sqref="G15">
    <cfRule type="cellIs" dxfId="44" priority="45" operator="between">
      <formula>14</formula>
      <formula>26</formula>
    </cfRule>
    <cfRule type="cellIs" dxfId="43" priority="46" operator="between">
      <formula>7</formula>
      <formula>13</formula>
    </cfRule>
    <cfRule type="cellIs" dxfId="42" priority="47" operator="between">
      <formula>4</formula>
      <formula>7</formula>
    </cfRule>
    <cfRule type="cellIs" dxfId="41" priority="48" operator="between">
      <formula>0</formula>
      <formula>3</formula>
    </cfRule>
  </conditionalFormatting>
  <conditionalFormatting sqref="K74">
    <cfRule type="cellIs" dxfId="40" priority="41" operator="between">
      <formula>0</formula>
      <formula>3</formula>
    </cfRule>
    <cfRule type="cellIs" dxfId="39" priority="42" operator="between">
      <formula>4</formula>
      <formula>7</formula>
    </cfRule>
    <cfRule type="cellIs" dxfId="38" priority="43" operator="between">
      <formula>7</formula>
      <formula>13</formula>
    </cfRule>
    <cfRule type="cellIs" dxfId="37" priority="44" operator="between">
      <formula>14</formula>
      <formula>26</formula>
    </cfRule>
  </conditionalFormatting>
  <conditionalFormatting sqref="K76">
    <cfRule type="cellIs" dxfId="36" priority="29" operator="between">
      <formula>0</formula>
      <formula>3</formula>
    </cfRule>
    <cfRule type="cellIs" dxfId="35" priority="30" operator="between">
      <formula>4</formula>
      <formula>7</formula>
    </cfRule>
    <cfRule type="cellIs" dxfId="34" priority="31" operator="between">
      <formula>7</formula>
      <formula>13</formula>
    </cfRule>
    <cfRule type="cellIs" dxfId="33" priority="32" operator="between">
      <formula>14</formula>
      <formula>26</formula>
    </cfRule>
  </conditionalFormatting>
  <conditionalFormatting sqref="G73:G76">
    <cfRule type="cellIs" dxfId="32" priority="9" operator="between">
      <formula>14</formula>
      <formula>26</formula>
    </cfRule>
    <cfRule type="cellIs" dxfId="31" priority="10" operator="between">
      <formula>7</formula>
      <formula>13</formula>
    </cfRule>
    <cfRule type="cellIs" dxfId="30" priority="11" operator="between">
      <formula>4</formula>
      <formula>7</formula>
    </cfRule>
    <cfRule type="cellIs" dxfId="29" priority="12" operator="between">
      <formula>0</formula>
      <formula>3</formula>
    </cfRule>
  </conditionalFormatting>
  <conditionalFormatting sqref="K75">
    <cfRule type="cellIs" dxfId="28" priority="5" operator="between">
      <formula>0</formula>
      <formula>3</formula>
    </cfRule>
    <cfRule type="cellIs" dxfId="27" priority="6" operator="between">
      <formula>4</formula>
      <formula>7</formula>
    </cfRule>
    <cfRule type="cellIs" dxfId="26" priority="7" operator="between">
      <formula>7</formula>
      <formula>13</formula>
    </cfRule>
    <cfRule type="cellIs" dxfId="25" priority="8" operator="between">
      <formula>14</formula>
      <formula>26</formula>
    </cfRule>
  </conditionalFormatting>
  <conditionalFormatting sqref="K73">
    <cfRule type="cellIs" dxfId="24" priority="1" operator="between">
      <formula>0</formula>
      <formula>3</formula>
    </cfRule>
    <cfRule type="cellIs" dxfId="23" priority="2" operator="between">
      <formula>4</formula>
      <formula>7</formula>
    </cfRule>
    <cfRule type="cellIs" dxfId="22" priority="3" operator="between">
      <formula>7</formula>
      <formula>13</formula>
    </cfRule>
    <cfRule type="cellIs" dxfId="21" priority="4" operator="between">
      <formula>14</formula>
      <formula>26</formula>
    </cfRule>
  </conditionalFormatting>
  <dataValidations count="1">
    <dataValidation type="list" allowBlank="1" showInputMessage="1" showErrorMessage="1" sqref="L5" xr:uid="{00000000-0002-0000-0000-000000000000}">
      <formula1>$M$7:$M$73</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24"/>
  <sheetViews>
    <sheetView topLeftCell="A7" workbookViewId="0">
      <selection activeCell="C6" sqref="C6"/>
    </sheetView>
  </sheetViews>
  <sheetFormatPr baseColWidth="10" defaultColWidth="8.83203125" defaultRowHeight="16" x14ac:dyDescent="0.2"/>
  <cols>
    <col min="1" max="1" width="5.33203125" customWidth="1"/>
    <col min="2" max="2" width="23.1640625" customWidth="1"/>
    <col min="3" max="3" width="6.33203125" customWidth="1"/>
    <col min="4" max="4" width="21.1640625" customWidth="1"/>
    <col min="8" max="8" width="39.1640625" customWidth="1"/>
    <col min="9" max="9" width="27" customWidth="1"/>
  </cols>
  <sheetData>
    <row r="3" spans="1:9" ht="17" x14ac:dyDescent="0.2">
      <c r="A3" s="92" t="s">
        <v>15</v>
      </c>
      <c r="B3" s="93"/>
      <c r="C3" s="92" t="s">
        <v>16</v>
      </c>
      <c r="D3" s="93"/>
      <c r="H3" s="30" t="s">
        <v>52</v>
      </c>
      <c r="I3" s="34"/>
    </row>
    <row r="4" spans="1:9" ht="17" x14ac:dyDescent="0.2">
      <c r="A4" s="11">
        <v>5</v>
      </c>
      <c r="B4" s="12" t="s">
        <v>21</v>
      </c>
      <c r="C4" s="11">
        <v>5</v>
      </c>
      <c r="D4" s="13" t="s">
        <v>22</v>
      </c>
      <c r="H4" s="10" t="s">
        <v>212</v>
      </c>
      <c r="I4" s="10" t="s">
        <v>57</v>
      </c>
    </row>
    <row r="5" spans="1:9" ht="17" x14ac:dyDescent="0.2">
      <c r="A5" s="14">
        <v>4</v>
      </c>
      <c r="B5" s="15" t="s">
        <v>28</v>
      </c>
      <c r="C5" s="14">
        <v>4</v>
      </c>
      <c r="D5" s="16" t="s">
        <v>29</v>
      </c>
      <c r="H5" s="10" t="s">
        <v>27</v>
      </c>
      <c r="I5" s="10" t="s">
        <v>61</v>
      </c>
    </row>
    <row r="6" spans="1:9" ht="17" x14ac:dyDescent="0.2">
      <c r="A6" s="14">
        <v>3</v>
      </c>
      <c r="B6" s="15" t="s">
        <v>33</v>
      </c>
      <c r="C6" s="14">
        <v>3</v>
      </c>
      <c r="D6" s="16" t="s">
        <v>34</v>
      </c>
      <c r="H6" s="10" t="s">
        <v>49</v>
      </c>
      <c r="I6" s="10" t="s">
        <v>208</v>
      </c>
    </row>
    <row r="7" spans="1:9" ht="17" x14ac:dyDescent="0.2">
      <c r="A7" s="14">
        <v>2</v>
      </c>
      <c r="B7" s="15" t="s">
        <v>39</v>
      </c>
      <c r="C7" s="14">
        <v>2</v>
      </c>
      <c r="D7" s="16" t="s">
        <v>40</v>
      </c>
      <c r="H7" s="10" t="s">
        <v>215</v>
      </c>
      <c r="I7" s="10" t="s">
        <v>214</v>
      </c>
    </row>
    <row r="8" spans="1:9" ht="18" thickBot="1" x14ac:dyDescent="0.25">
      <c r="A8" s="17">
        <v>1</v>
      </c>
      <c r="B8" s="18" t="s">
        <v>45</v>
      </c>
      <c r="C8" s="17">
        <v>1</v>
      </c>
      <c r="D8" s="19" t="s">
        <v>46</v>
      </c>
      <c r="H8" s="10" t="s">
        <v>67</v>
      </c>
      <c r="I8" s="10" t="s">
        <v>68</v>
      </c>
    </row>
    <row r="9" spans="1:9" ht="17" x14ac:dyDescent="0.2">
      <c r="H9" s="10" t="s">
        <v>56</v>
      </c>
      <c r="I9" s="10" t="s">
        <v>72</v>
      </c>
    </row>
    <row r="10" spans="1:9" ht="17" x14ac:dyDescent="0.2">
      <c r="H10" s="10" t="s">
        <v>60</v>
      </c>
      <c r="I10" s="10" t="s">
        <v>74</v>
      </c>
    </row>
    <row r="11" spans="1:9" ht="34" x14ac:dyDescent="0.2">
      <c r="E11" s="92" t="s">
        <v>12</v>
      </c>
      <c r="F11" s="93"/>
      <c r="H11" s="10" t="s">
        <v>44</v>
      </c>
      <c r="I11" s="10" t="s">
        <v>207</v>
      </c>
    </row>
    <row r="12" spans="1:9" ht="17" x14ac:dyDescent="0.2">
      <c r="E12" s="44" t="s">
        <v>242</v>
      </c>
      <c r="F12" s="20" t="s">
        <v>23</v>
      </c>
      <c r="H12" s="10" t="s">
        <v>78</v>
      </c>
      <c r="I12" s="10" t="s">
        <v>79</v>
      </c>
    </row>
    <row r="13" spans="1:9" ht="17" x14ac:dyDescent="0.2">
      <c r="E13" s="45" t="s">
        <v>243</v>
      </c>
      <c r="F13" s="20" t="s">
        <v>30</v>
      </c>
      <c r="H13" s="10" t="s">
        <v>83</v>
      </c>
      <c r="I13" s="10" t="s">
        <v>84</v>
      </c>
    </row>
    <row r="14" spans="1:9" ht="17" x14ac:dyDescent="0.2">
      <c r="E14" s="46" t="s">
        <v>244</v>
      </c>
      <c r="F14" s="20" t="s">
        <v>35</v>
      </c>
      <c r="H14" s="10" t="s">
        <v>32</v>
      </c>
      <c r="I14" s="10" t="s">
        <v>87</v>
      </c>
    </row>
    <row r="15" spans="1:9" ht="17" x14ac:dyDescent="0.2">
      <c r="E15" s="47" t="s">
        <v>245</v>
      </c>
      <c r="F15" s="20" t="s">
        <v>41</v>
      </c>
      <c r="H15" s="10" t="s">
        <v>38</v>
      </c>
      <c r="I15" s="10" t="s">
        <v>91</v>
      </c>
    </row>
    <row r="16" spans="1:9" ht="17" x14ac:dyDescent="0.2">
      <c r="H16" s="10" t="s">
        <v>209</v>
      </c>
      <c r="I16" s="10" t="s">
        <v>210</v>
      </c>
    </row>
    <row r="17" spans="2:9" ht="34" x14ac:dyDescent="0.2">
      <c r="H17" s="10" t="s">
        <v>216</v>
      </c>
      <c r="I17" s="10" t="s">
        <v>211</v>
      </c>
    </row>
    <row r="18" spans="2:9" ht="17" x14ac:dyDescent="0.2">
      <c r="H18" s="10" t="s">
        <v>217</v>
      </c>
      <c r="I18" s="10" t="s">
        <v>213</v>
      </c>
    </row>
    <row r="19" spans="2:9" ht="17" x14ac:dyDescent="0.2">
      <c r="B19" s="30" t="s">
        <v>53</v>
      </c>
      <c r="D19" s="30" t="s">
        <v>227</v>
      </c>
    </row>
    <row r="20" spans="2:9" ht="17" x14ac:dyDescent="0.2">
      <c r="B20" s="10" t="s">
        <v>48</v>
      </c>
      <c r="D20" s="10" t="s">
        <v>219</v>
      </c>
    </row>
    <row r="21" spans="2:9" ht="34" x14ac:dyDescent="0.2">
      <c r="B21" s="10" t="s">
        <v>62</v>
      </c>
      <c r="D21" s="10" t="s">
        <v>182</v>
      </c>
    </row>
    <row r="22" spans="2:9" ht="51" x14ac:dyDescent="0.2">
      <c r="B22" s="10" t="s">
        <v>25</v>
      </c>
      <c r="D22" s="10" t="s">
        <v>220</v>
      </c>
    </row>
    <row r="23" spans="2:9" ht="17" x14ac:dyDescent="0.2">
      <c r="B23" s="10" t="s">
        <v>18</v>
      </c>
    </row>
    <row r="24" spans="2:9" ht="17" x14ac:dyDescent="0.2">
      <c r="B24" s="10" t="s">
        <v>69</v>
      </c>
    </row>
  </sheetData>
  <mergeCells count="3">
    <mergeCell ref="A3:B3"/>
    <mergeCell ref="C3:D3"/>
    <mergeCell ref="E11: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7"/>
  <sheetViews>
    <sheetView workbookViewId="0">
      <selection activeCell="B5" sqref="B5"/>
    </sheetView>
  </sheetViews>
  <sheetFormatPr baseColWidth="10" defaultColWidth="8.83203125" defaultRowHeight="16" x14ac:dyDescent="0.2"/>
  <cols>
    <col min="1" max="1" width="9" style="35"/>
  </cols>
  <sheetData>
    <row r="3" spans="1:2" x14ac:dyDescent="0.2">
      <c r="A3" s="35">
        <v>1</v>
      </c>
      <c r="B3" t="s">
        <v>226</v>
      </c>
    </row>
    <row r="4" spans="1:2" x14ac:dyDescent="0.2">
      <c r="A4" s="35">
        <v>2</v>
      </c>
      <c r="B4" t="s">
        <v>224</v>
      </c>
    </row>
    <row r="5" spans="1:2" x14ac:dyDescent="0.2">
      <c r="A5" s="35">
        <v>3</v>
      </c>
      <c r="B5" t="s">
        <v>225</v>
      </c>
    </row>
    <row r="6" spans="1:2" x14ac:dyDescent="0.2">
      <c r="A6" s="35">
        <v>4</v>
      </c>
      <c r="B6" t="s">
        <v>228</v>
      </c>
    </row>
    <row r="7" spans="1:2" x14ac:dyDescent="0.2">
      <c r="A7" s="35">
        <v>5</v>
      </c>
      <c r="B7" t="s">
        <v>229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A96970D38A8B498C00C736716CAC9E" ma:contentTypeVersion="10" ma:contentTypeDescription="Create a new document." ma:contentTypeScope="" ma:versionID="71fa77e8434b60d197d4e99f3deeb88e">
  <xsd:schema xmlns:xsd="http://www.w3.org/2001/XMLSchema" xmlns:xs="http://www.w3.org/2001/XMLSchema" xmlns:p="http://schemas.microsoft.com/office/2006/metadata/properties" xmlns:ns2="dc96d746-1fe1-44db-aa0a-6c6a7084446f" xmlns:ns3="b56d29e1-4ca8-4217-a036-d434b65cbf8b" targetNamespace="http://schemas.microsoft.com/office/2006/metadata/properties" ma:root="true" ma:fieldsID="98f3b2c2e96882b43d9ff9b39cd521c6" ns2:_="" ns3:_="">
    <xsd:import namespace="dc96d746-1fe1-44db-aa0a-6c6a7084446f"/>
    <xsd:import namespace="b56d29e1-4ca8-4217-a036-d434b65cbf8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6d746-1fe1-44db-aa0a-6c6a708444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246a7d0-ff67-4d2e-9059-37c47f94a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6d29e1-4ca8-4217-a036-d434b65cbf8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f4fbe9-423d-459a-972d-d13d59c7be69}" ma:internalName="TaxCatchAll" ma:showField="CatchAllData" ma:web="b56d29e1-4ca8-4217-a036-d434b65cbf8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96d746-1fe1-44db-aa0a-6c6a7084446f">
      <Terms xmlns="http://schemas.microsoft.com/office/infopath/2007/PartnerControls"/>
    </lcf76f155ced4ddcb4097134ff3c332f>
    <TaxCatchAll xmlns="b56d29e1-4ca8-4217-a036-d434b65cbf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7E44BD-AEB2-40E6-B55A-3510A9C914FF}"/>
</file>

<file path=customXml/itemProps2.xml><?xml version="1.0" encoding="utf-8"?>
<ds:datastoreItem xmlns:ds="http://schemas.openxmlformats.org/officeDocument/2006/customXml" ds:itemID="{238C70D9-DCE3-42A2-8946-ECAA685800AA}">
  <ds:schemaRefs>
    <ds:schemaRef ds:uri="http://purl.org/dc/dcmitype/"/>
    <ds:schemaRef ds:uri="07aa35f8-4ca4-46ab-9e1b-a4e465f24b74"/>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EB2346C-A4B0-4C34-80A7-B619C9DBF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Full Risk Register</vt:lpstr>
      <vt:lpstr>Key</vt:lpstr>
      <vt:lpstr>Change Control Process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de Lord</dc:creator>
  <cp:keywords/>
  <dc:description/>
  <cp:lastModifiedBy>Microsoft Office User</cp:lastModifiedBy>
  <cp:revision/>
  <cp:lastPrinted>2023-01-19T13:54:07Z</cp:lastPrinted>
  <dcterms:created xsi:type="dcterms:W3CDTF">2021-12-12T10:56:01Z</dcterms:created>
  <dcterms:modified xsi:type="dcterms:W3CDTF">2023-03-27T16:12:30Z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0x0101003FA96970D38A8B498C00C736716CAC9E</vt:lpwstr>
  </property>
  <property fmtid="{D5CDD505-2E9C-101B-9397-08002B2CF9AE}" pid="3" name="MediaServiceImageTags">
    <vt:lpwstr/>
  </property>
</Properties>
</file>